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1385" windowHeight="8460" tabRatio="697" activeTab="0"/>
  </bookViews>
  <sheets>
    <sheet name="謝金・旅費" sheetId="1" r:id="rId1"/>
    <sheet name="借損料" sheetId="2" r:id="rId2"/>
    <sheet name="消耗品費" sheetId="3" r:id="rId3"/>
    <sheet name="備品費" sheetId="4" r:id="rId4"/>
    <sheet name="印刷製本費" sheetId="5" r:id="rId5"/>
    <sheet name="通信運搬費" sheetId="6" r:id="rId6"/>
    <sheet name="賃金" sheetId="7" r:id="rId7"/>
    <sheet name="会議費" sheetId="8" r:id="rId8"/>
    <sheet name="雑役務費" sheetId="9" r:id="rId9"/>
  </sheets>
  <definedNames/>
  <calcPr fullCalcOnLoad="1"/>
</workbook>
</file>

<file path=xl/sharedStrings.xml><?xml version="1.0" encoding="utf-8"?>
<sst xmlns="http://schemas.openxmlformats.org/spreadsheetml/2006/main" count="387" uniqueCount="190">
  <si>
    <t>用途</t>
  </si>
  <si>
    <t>数量</t>
  </si>
  <si>
    <t>期日</t>
  </si>
  <si>
    <t>単価</t>
  </si>
  <si>
    <t>旅費雑費</t>
  </si>
  <si>
    <t>支払先(使用施設・業者名)</t>
  </si>
  <si>
    <t>支払月日</t>
  </si>
  <si>
    <t>金額</t>
  </si>
  <si>
    <t>備考</t>
  </si>
  <si>
    <t>支払先</t>
  </si>
  <si>
    <t>印刷製本品名</t>
  </si>
  <si>
    <t>会議名</t>
  </si>
  <si>
    <t>謝金</t>
  </si>
  <si>
    <t>宿泊費</t>
  </si>
  <si>
    <t>内容</t>
  </si>
  <si>
    <t>会議費支払明細表〔報告〕</t>
  </si>
  <si>
    <t>×</t>
  </si>
  <si>
    <t>合         計</t>
  </si>
  <si>
    <t>氏名</t>
  </si>
  <si>
    <t>※区分には、経費基準表別記２の「対象者」より抜粋して記入すること。</t>
  </si>
  <si>
    <t>日数
時間</t>
  </si>
  <si>
    <t>活動名</t>
  </si>
  <si>
    <t>単位</t>
  </si>
  <si>
    <t>計</t>
  </si>
  <si>
    <t>出発駅</t>
  </si>
  <si>
    <t>到着駅</t>
  </si>
  <si>
    <t>(会場最寄駅)</t>
  </si>
  <si>
    <t>(自宅最寄駅)</t>
  </si>
  <si>
    <t>往復
運賃</t>
  </si>
  <si>
    <t>往復航空
運賃</t>
  </si>
  <si>
    <t>(単価×泊数)</t>
  </si>
  <si>
    <t>交通費</t>
  </si>
  <si>
    <t>謝金+交通費
または
謝金+旅費雑費
計</t>
  </si>
  <si>
    <t>謝金／旅費明細書〔報告〕</t>
  </si>
  <si>
    <t>借料及び損料明細表〔報告〕</t>
  </si>
  <si>
    <t>借損内容</t>
  </si>
  <si>
    <t>数量(日数・時間等)</t>
  </si>
  <si>
    <t>【①会場借料】</t>
  </si>
  <si>
    <t>①会場借料計</t>
  </si>
  <si>
    <t>【②会議室借料】</t>
  </si>
  <si>
    <t>②会議室借料計</t>
  </si>
  <si>
    <t>【③その他】</t>
  </si>
  <si>
    <t>③その他計</t>
  </si>
  <si>
    <t>コピーについては、用途・枚数を明記の上、コピーしたものを見本として添付すること。</t>
  </si>
  <si>
    <t>※</t>
  </si>
  <si>
    <r>
      <t>区分</t>
    </r>
    <r>
      <rPr>
        <vertAlign val="superscript"/>
        <sz val="8"/>
        <rFont val="ＭＳ Ｐ明朝"/>
        <family val="1"/>
      </rPr>
      <t>※</t>
    </r>
  </si>
  <si>
    <t>借料及び損料合計（①+②+③）</t>
  </si>
  <si>
    <t>消耗品費明細表〔報告〕</t>
  </si>
  <si>
    <t>【①スポーツ用品】</t>
  </si>
  <si>
    <t>【②事務用品】</t>
  </si>
  <si>
    <t>消耗品費合計（①+②+③）</t>
  </si>
  <si>
    <t>購入品名</t>
  </si>
  <si>
    <t>①スポーツ用品計</t>
  </si>
  <si>
    <t>②事務用品計</t>
  </si>
  <si>
    <t>備品費明細表〔報告〕</t>
  </si>
  <si>
    <t>印刷製本費明細表〔報告〕</t>
  </si>
  <si>
    <t>【①ポスター印刷費】</t>
  </si>
  <si>
    <t>【②プログラム印刷費】</t>
  </si>
  <si>
    <t>印刷製本費合計（①+②+③）</t>
  </si>
  <si>
    <t>①ポスター印刷費計</t>
  </si>
  <si>
    <t>②プログラム印刷費計</t>
  </si>
  <si>
    <t>通信運搬費明細表〔報告〕</t>
  </si>
  <si>
    <t>【①通信費】</t>
  </si>
  <si>
    <t>【②運搬費】</t>
  </si>
  <si>
    <t>①通信費計</t>
  </si>
  <si>
    <t>②運搬費計</t>
  </si>
  <si>
    <t>通信運搬費合計（①+②）</t>
  </si>
  <si>
    <t>送付物</t>
  </si>
  <si>
    <t>送付先</t>
  </si>
  <si>
    <t>賃金明細表〔報告〕</t>
  </si>
  <si>
    <t>【①クラブマネジャー】</t>
  </si>
  <si>
    <t>【②会場整理費等（クラブ会員外の臨時雇員）】</t>
  </si>
  <si>
    <t>①クラブマネジャー計</t>
  </si>
  <si>
    <t>②会場整理費等計</t>
  </si>
  <si>
    <t>賃金合計（①+②）</t>
  </si>
  <si>
    <t>会議実施期日</t>
  </si>
  <si>
    <t>雑役務費明細表〔報告〕</t>
  </si>
  <si>
    <t>【①振込手数料】</t>
  </si>
  <si>
    <t>【②看板等代】</t>
  </si>
  <si>
    <t>①振込手数料計</t>
  </si>
  <si>
    <t>②看板等計</t>
  </si>
  <si>
    <t>雑役務費合計（①+②）</t>
  </si>
  <si>
    <t>振込内容</t>
  </si>
  <si>
    <t>支払先金融機関</t>
  </si>
  <si>
    <t>作成物</t>
  </si>
  <si>
    <t>看板等については証拠写真を別途添付すること</t>
  </si>
  <si>
    <t>会議費合計</t>
  </si>
  <si>
    <t>備品費合計</t>
  </si>
  <si>
    <t>○○○○</t>
  </si>
  <si>
    <t>種目別指導者</t>
  </si>
  <si>
    <t>サッカー教室</t>
  </si>
  <si>
    <t>日</t>
  </si>
  <si>
    <t>甲府</t>
  </si>
  <si>
    <t>原宿</t>
  </si>
  <si>
    <t>急行・特急・新幹線往復料金</t>
  </si>
  <si>
    <t>上記片道乗車距離</t>
  </si>
  <si>
    <t>△△△△</t>
  </si>
  <si>
    <t>運営委員（大会等）</t>
  </si>
  <si>
    <t>○○クラブスポーツ祭</t>
  </si>
  <si>
    <t>□□□□</t>
  </si>
  <si>
    <t>講師</t>
  </si>
  <si>
    <t>○○クラブ指導者研修会</t>
  </si>
  <si>
    <t>時間</t>
  </si>
  <si>
    <t>博多</t>
  </si>
  <si>
    <t>運営委員（会議）</t>
  </si>
  <si>
    <t>第5回運営委員会</t>
  </si>
  <si>
    <t>【悪い記入例】</t>
  </si>
  <si>
    <t>新横浜</t>
  </si>
  <si>
    <t>東京</t>
  </si>
  <si>
    <t>グラウンド</t>
  </si>
  <si>
    <t>△△市教育委員会</t>
  </si>
  <si>
    <t>会議室</t>
  </si>
  <si>
    <t>○○クラブ指導者研修会</t>
  </si>
  <si>
    <t>□□体育館</t>
  </si>
  <si>
    <t>コピー</t>
  </si>
  <si>
    <t>第３回運営委員会資料</t>
  </si>
  <si>
    <t>ローソン渋谷店</t>
  </si>
  <si>
    <t>枚</t>
  </si>
  <si>
    <t>2枚×10名</t>
  </si>
  <si>
    <t>バレーボール</t>
  </si>
  <si>
    <t>スポーツ大会</t>
  </si>
  <si>
    <t>○○スポーツ</t>
  </si>
  <si>
    <t>個</t>
  </si>
  <si>
    <t>個</t>
  </si>
  <si>
    <t>コピー用紙</t>
  </si>
  <si>
    <t>クラブ運営用</t>
  </si>
  <si>
    <t>○○文具店</t>
  </si>
  <si>
    <t>ボールペン</t>
  </si>
  <si>
    <t>〃</t>
  </si>
  <si>
    <t>鉛筆</t>
  </si>
  <si>
    <t>本</t>
  </si>
  <si>
    <t>打</t>
  </si>
  <si>
    <t>文房具一式</t>
  </si>
  <si>
    <t>式</t>
  </si>
  <si>
    <t>写真現像代</t>
  </si>
  <si>
    <t>記録・報告用</t>
  </si>
  <si>
    <t>○○カメラ</t>
  </si>
  <si>
    <t>飲物代</t>
  </si>
  <si>
    <t>本</t>
  </si>
  <si>
    <t>スポーツ用品一式</t>
  </si>
  <si>
    <t>スポーツ大会熱中症予防用</t>
  </si>
  <si>
    <t>明細別紙</t>
  </si>
  <si>
    <t>ミニサッカーゴール</t>
  </si>
  <si>
    <t>定期的活動用</t>
  </si>
  <si>
    <t>○○スポーツ</t>
  </si>
  <si>
    <t>バドミントンネット</t>
  </si>
  <si>
    <t>張</t>
  </si>
  <si>
    <t>プログラム</t>
  </si>
  <si>
    <t>スポーツ大会用</t>
  </si>
  <si>
    <t>□□印刷</t>
  </si>
  <si>
    <t>部</t>
  </si>
  <si>
    <t>クラブ会報</t>
  </si>
  <si>
    <t>クラブ広報用</t>
  </si>
  <si>
    <t>運営委員会会議資料</t>
  </si>
  <si>
    <t>運営委員会用</t>
  </si>
  <si>
    <t>○○体育館</t>
  </si>
  <si>
    <t>スポーツ大会案内</t>
  </si>
  <si>
    <t>クラブ会員</t>
  </si>
  <si>
    <t>○○郵便局</t>
  </si>
  <si>
    <t>名</t>
  </si>
  <si>
    <t>スポーツ教室案内</t>
  </si>
  <si>
    <t>スポーツ教室の指導依頼</t>
  </si>
  <si>
    <t>クラブ内指導者</t>
  </si>
  <si>
    <t>【悪い例】</t>
  </si>
  <si>
    <t>スポーツ大会用物品</t>
  </si>
  <si>
    <t>スポーツ大会用物品</t>
  </si>
  <si>
    <t>○○総合グラウンド</t>
  </si>
  <si>
    <t>□□運輸</t>
  </si>
  <si>
    <t>件</t>
  </si>
  <si>
    <t>鈴木太郎</t>
  </si>
  <si>
    <t>自家用車にて運搬</t>
  </si>
  <si>
    <t>○○○○</t>
  </si>
  <si>
    <t>○○○○</t>
  </si>
  <si>
    <t>スポーツ大会要項作成</t>
  </si>
  <si>
    <t>総会資料作成</t>
  </si>
  <si>
    <t>スポーツ教室募集案内作成</t>
  </si>
  <si>
    <t>会計処理</t>
  </si>
  <si>
    <t>会報作成作業</t>
  </si>
  <si>
    <t>募集案内作成</t>
  </si>
  <si>
    <t>スポーツ大会報告書作成</t>
  </si>
  <si>
    <t>研修会準備作業</t>
  </si>
  <si>
    <t>△△△△</t>
  </si>
  <si>
    <t>□□□□</t>
  </si>
  <si>
    <t>スポーツ大会会場整理</t>
  </si>
  <si>
    <t>第3回運営委員会</t>
  </si>
  <si>
    <t>○○ストア</t>
  </si>
  <si>
    <t>○○銀行</t>
  </si>
  <si>
    <t>○○看板店</t>
  </si>
  <si>
    <t>スポーツ大会看板</t>
  </si>
  <si>
    <t>スポーツ大会用バレーボールの支払(消耗品費:42,000円)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</si>
</sst>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m&quot;月&quot;d&quot;日&quot;\(aaa\)"/>
    <numFmt numFmtId="177" formatCode="###,##0.0&quot;km&quot;"/>
    <numFmt numFmtId="178" formatCode="#,##0.0;[Red]\-#,##0.0"/>
  </numFmts>
  <fonts count="16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3.2"/>
      <color indexed="36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vertAlign val="superscript"/>
      <sz val="8"/>
      <name val="ＭＳ Ｐ明朝"/>
      <family val="1"/>
    </font>
    <font>
      <sz val="8"/>
      <name val="ＭＳ Ｐゴシック"/>
      <family val="3"/>
    </font>
    <font>
      <b/>
      <sz val="8"/>
      <name val="ＭＳ Ｐゴシック"/>
      <family val="3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thin"/>
      <top style="hair"/>
      <bottom style="hair"/>
    </border>
    <border>
      <left style="hair"/>
      <right style="thin"/>
      <top style="hair"/>
      <bottom style="double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9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10" fillId="0" borderId="0" xfId="21" applyFont="1" applyAlignment="1">
      <alignment horizontal="center"/>
      <protection/>
    </xf>
    <xf numFmtId="0" fontId="12" fillId="0" borderId="0" xfId="21" applyFont="1">
      <alignment/>
      <protection/>
    </xf>
    <xf numFmtId="0" fontId="10" fillId="0" borderId="1" xfId="21" applyFont="1" applyBorder="1" applyAlignment="1">
      <alignment horizontal="center"/>
      <protection/>
    </xf>
    <xf numFmtId="0" fontId="10" fillId="0" borderId="2" xfId="21" applyFont="1" applyBorder="1" applyAlignment="1">
      <alignment horizontal="center"/>
      <protection/>
    </xf>
    <xf numFmtId="0" fontId="10" fillId="0" borderId="3" xfId="21" applyFont="1" applyBorder="1" applyAlignment="1">
      <alignment horizontal="center"/>
      <protection/>
    </xf>
    <xf numFmtId="0" fontId="10" fillId="0" borderId="4" xfId="21" applyFont="1" applyBorder="1" applyAlignment="1">
      <alignment horizontal="center"/>
      <protection/>
    </xf>
    <xf numFmtId="0" fontId="10" fillId="0" borderId="5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horizontal="center" vertical="center"/>
      <protection/>
    </xf>
    <xf numFmtId="0" fontId="0" fillId="0" borderId="0" xfId="21" applyFont="1" applyAlignment="1">
      <alignment horizontal="right"/>
      <protection/>
    </xf>
    <xf numFmtId="0" fontId="12" fillId="0" borderId="0" xfId="21" applyFont="1" applyAlignment="1">
      <alignment horizontal="center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0" fillId="0" borderId="0" xfId="22" applyFont="1" applyAlignment="1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0" fillId="0" borderId="0" xfId="21" applyFont="1" applyAlignment="1">
      <alignment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12" fillId="0" borderId="0" xfId="0" applyFont="1" applyAlignment="1">
      <alignment horizontal="center" vertical="center"/>
    </xf>
    <xf numFmtId="0" fontId="0" fillId="0" borderId="0" xfId="21" applyFont="1" applyBorder="1" applyAlignment="1">
      <alignment vertical="center" shrinkToFit="1"/>
      <protection/>
    </xf>
    <xf numFmtId="56" fontId="0" fillId="0" borderId="0" xfId="21" applyNumberFormat="1" applyFont="1" applyBorder="1" applyAlignment="1">
      <alignment vertical="center"/>
      <protection/>
    </xf>
    <xf numFmtId="0" fontId="0" fillId="0" borderId="0" xfId="21" applyNumberFormat="1" applyFont="1" applyBorder="1" applyAlignment="1">
      <alignment vertical="center"/>
      <protection/>
    </xf>
    <xf numFmtId="38" fontId="0" fillId="0" borderId="0" xfId="17" applyFont="1" applyBorder="1" applyAlignment="1">
      <alignment vertical="center"/>
    </xf>
    <xf numFmtId="0" fontId="10" fillId="0" borderId="0" xfId="21" applyFont="1" applyAlignment="1">
      <alignment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0" fillId="0" borderId="1" xfId="21" applyFont="1" applyBorder="1" applyAlignment="1">
      <alignment vertical="center" shrinkToFit="1"/>
      <protection/>
    </xf>
    <xf numFmtId="56" fontId="10" fillId="0" borderId="1" xfId="21" applyNumberFormat="1" applyFont="1" applyBorder="1" applyAlignment="1">
      <alignment vertical="center"/>
      <protection/>
    </xf>
    <xf numFmtId="0" fontId="10" fillId="0" borderId="7" xfId="21" applyNumberFormat="1" applyFont="1" applyBorder="1" applyAlignment="1">
      <alignment vertical="center"/>
      <protection/>
    </xf>
    <xf numFmtId="0" fontId="10" fillId="0" borderId="8" xfId="21" applyNumberFormat="1" applyFont="1" applyBorder="1" applyAlignment="1">
      <alignment horizontal="center" vertical="center" shrinkToFit="1"/>
      <protection/>
    </xf>
    <xf numFmtId="38" fontId="10" fillId="0" borderId="1" xfId="17" applyFont="1" applyBorder="1" applyAlignment="1">
      <alignment vertical="center"/>
    </xf>
    <xf numFmtId="0" fontId="10" fillId="0" borderId="1" xfId="21" applyFont="1" applyBorder="1" applyAlignment="1">
      <alignment horizontal="center" vertical="center"/>
      <protection/>
    </xf>
    <xf numFmtId="0" fontId="10" fillId="0" borderId="0" xfId="21" applyFont="1" applyAlignment="1">
      <alignment horizontal="center" vertical="center"/>
      <protection/>
    </xf>
    <xf numFmtId="0" fontId="10" fillId="0" borderId="3" xfId="21" applyFont="1" applyBorder="1" applyAlignment="1">
      <alignment vertical="center" shrinkToFit="1"/>
      <protection/>
    </xf>
    <xf numFmtId="56" fontId="10" fillId="0" borderId="3" xfId="21" applyNumberFormat="1" applyFont="1" applyBorder="1" applyAlignment="1">
      <alignment vertical="center"/>
      <protection/>
    </xf>
    <xf numFmtId="0" fontId="10" fillId="0" borderId="9" xfId="21" applyNumberFormat="1" applyFont="1" applyBorder="1" applyAlignment="1">
      <alignment vertical="center"/>
      <protection/>
    </xf>
    <xf numFmtId="0" fontId="10" fillId="0" borderId="10" xfId="21" applyNumberFormat="1" applyFont="1" applyBorder="1" applyAlignment="1">
      <alignment horizontal="center" vertical="center" shrinkToFit="1"/>
      <protection/>
    </xf>
    <xf numFmtId="38" fontId="10" fillId="0" borderId="3" xfId="17" applyFont="1" applyBorder="1" applyAlignment="1">
      <alignment vertical="center"/>
    </xf>
    <xf numFmtId="0" fontId="10" fillId="0" borderId="3" xfId="21" applyFont="1" applyBorder="1" applyAlignment="1">
      <alignment vertical="center"/>
      <protection/>
    </xf>
    <xf numFmtId="0" fontId="10" fillId="0" borderId="10" xfId="21" applyNumberFormat="1" applyFont="1" applyBorder="1" applyAlignment="1">
      <alignment vertical="center"/>
      <protection/>
    </xf>
    <xf numFmtId="38" fontId="10" fillId="0" borderId="11" xfId="17" applyFont="1" applyBorder="1" applyAlignment="1">
      <alignment vertical="center"/>
    </xf>
    <xf numFmtId="0" fontId="10" fillId="0" borderId="11" xfId="21" applyFont="1" applyBorder="1" applyAlignment="1">
      <alignment vertical="center"/>
      <protection/>
    </xf>
    <xf numFmtId="0" fontId="10" fillId="0" borderId="0" xfId="21" applyFont="1" applyAlignment="1">
      <alignment horizontal="right" vertical="center"/>
      <protection/>
    </xf>
    <xf numFmtId="0" fontId="10" fillId="0" borderId="12" xfId="21" applyFont="1" applyBorder="1" applyAlignment="1">
      <alignment horizontal="center" vertical="center"/>
      <protection/>
    </xf>
    <xf numFmtId="0" fontId="10" fillId="0" borderId="12" xfId="21" applyFont="1" applyBorder="1" applyAlignment="1">
      <alignment vertical="center"/>
      <protection/>
    </xf>
    <xf numFmtId="56" fontId="10" fillId="0" borderId="12" xfId="21" applyNumberFormat="1" applyFont="1" applyBorder="1" applyAlignment="1">
      <alignment vertical="center"/>
      <protection/>
    </xf>
    <xf numFmtId="0" fontId="10" fillId="0" borderId="13" xfId="21" applyNumberFormat="1" applyFont="1" applyBorder="1" applyAlignment="1">
      <alignment vertical="center"/>
      <protection/>
    </xf>
    <xf numFmtId="38" fontId="10" fillId="0" borderId="12" xfId="17" applyFont="1" applyBorder="1" applyAlignment="1">
      <alignment vertical="center"/>
    </xf>
    <xf numFmtId="0" fontId="5" fillId="0" borderId="14" xfId="22" applyFont="1" applyBorder="1" applyAlignment="1">
      <alignment horizontal="center" vertical="center"/>
      <protection/>
    </xf>
    <xf numFmtId="0" fontId="5" fillId="0" borderId="15" xfId="22" applyFont="1" applyBorder="1" applyAlignment="1">
      <alignment horizontal="center" vertical="center" shrinkToFit="1"/>
      <protection/>
    </xf>
    <xf numFmtId="38" fontId="5" fillId="0" borderId="0" xfId="17" applyFont="1" applyBorder="1" applyAlignment="1">
      <alignment vertical="center"/>
    </xf>
    <xf numFmtId="38" fontId="5" fillId="0" borderId="7" xfId="17" applyFont="1" applyBorder="1" applyAlignment="1">
      <alignment vertical="center"/>
    </xf>
    <xf numFmtId="0" fontId="5" fillId="0" borderId="16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horizontal="center" vertical="center"/>
      <protection/>
    </xf>
    <xf numFmtId="38" fontId="5" fillId="0" borderId="17" xfId="22" applyNumberFormat="1" applyFont="1" applyBorder="1" applyAlignment="1">
      <alignment vertical="center"/>
      <protection/>
    </xf>
    <xf numFmtId="38" fontId="5" fillId="0" borderId="18" xfId="17" applyFont="1" applyBorder="1" applyAlignment="1">
      <alignment vertical="center"/>
    </xf>
    <xf numFmtId="0" fontId="5" fillId="0" borderId="17" xfId="22" applyFont="1" applyBorder="1" applyAlignment="1">
      <alignment vertical="center"/>
      <protection/>
    </xf>
    <xf numFmtId="3" fontId="5" fillId="0" borderId="17" xfId="0" applyNumberFormat="1" applyFont="1" applyBorder="1" applyAlignment="1">
      <alignment vertical="center"/>
    </xf>
    <xf numFmtId="38" fontId="5" fillId="0" borderId="16" xfId="17" applyFont="1" applyBorder="1" applyAlignment="1">
      <alignment vertical="center"/>
    </xf>
    <xf numFmtId="0" fontId="5" fillId="0" borderId="19" xfId="22" applyFont="1" applyBorder="1" applyAlignment="1">
      <alignment horizontal="center" vertical="center" wrapText="1"/>
      <protection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8" fontId="5" fillId="0" borderId="22" xfId="0" applyNumberFormat="1" applyFont="1" applyBorder="1" applyAlignment="1">
      <alignment vertical="center"/>
    </xf>
    <xf numFmtId="176" fontId="5" fillId="0" borderId="2" xfId="22" applyNumberFormat="1" applyFont="1" applyBorder="1" applyAlignment="1">
      <alignment horizontal="center" vertical="center" shrinkToFit="1"/>
      <protection/>
    </xf>
    <xf numFmtId="0" fontId="5" fillId="0" borderId="4" xfId="22" applyFont="1" applyBorder="1" applyAlignment="1">
      <alignment horizontal="center" vertical="center" shrinkToFit="1"/>
      <protection/>
    </xf>
    <xf numFmtId="176" fontId="5" fillId="0" borderId="6" xfId="22" applyNumberFormat="1" applyFont="1" applyBorder="1" applyAlignment="1">
      <alignment horizontal="center" vertical="center" shrinkToFit="1"/>
      <protection/>
    </xf>
    <xf numFmtId="0" fontId="5" fillId="0" borderId="23" xfId="22" applyFont="1" applyBorder="1" applyAlignment="1">
      <alignment horizontal="center" vertical="center" shrinkToFit="1"/>
      <protection/>
    </xf>
    <xf numFmtId="0" fontId="5" fillId="0" borderId="24" xfId="22" applyFont="1" applyBorder="1" applyAlignment="1">
      <alignment horizontal="center" vertical="center" wrapText="1"/>
      <protection/>
    </xf>
    <xf numFmtId="0" fontId="5" fillId="0" borderId="25" xfId="22" applyFont="1" applyBorder="1" applyAlignment="1">
      <alignment horizontal="center" vertical="center" shrinkToFit="1"/>
      <protection/>
    </xf>
    <xf numFmtId="38" fontId="10" fillId="0" borderId="7" xfId="17" applyFont="1" applyBorder="1" applyAlignment="1">
      <alignment vertical="center"/>
    </xf>
    <xf numFmtId="38" fontId="10" fillId="0" borderId="9" xfId="17" applyFont="1" applyBorder="1" applyAlignment="1">
      <alignment vertical="center"/>
    </xf>
    <xf numFmtId="38" fontId="10" fillId="0" borderId="10" xfId="17" applyFont="1" applyBorder="1" applyAlignment="1">
      <alignment vertical="center"/>
    </xf>
    <xf numFmtId="0" fontId="0" fillId="0" borderId="0" xfId="21" applyFont="1" applyAlignment="1">
      <alignment horizontal="right" vertical="center"/>
      <protection/>
    </xf>
    <xf numFmtId="0" fontId="10" fillId="0" borderId="11" xfId="21" applyFont="1" applyBorder="1">
      <alignment/>
      <protection/>
    </xf>
    <xf numFmtId="0" fontId="10" fillId="0" borderId="0" xfId="21" applyFont="1">
      <alignment/>
      <protection/>
    </xf>
    <xf numFmtId="38" fontId="5" fillId="0" borderId="25" xfId="17" applyFont="1" applyBorder="1" applyAlignment="1">
      <alignment horizontal="center" vertical="center"/>
    </xf>
    <xf numFmtId="177" fontId="5" fillId="0" borderId="17" xfId="17" applyNumberFormat="1" applyFont="1" applyBorder="1" applyAlignment="1">
      <alignment horizontal="center" vertical="center" shrinkToFit="1"/>
    </xf>
    <xf numFmtId="38" fontId="5" fillId="0" borderId="6" xfId="17" applyFont="1" applyBorder="1" applyAlignment="1">
      <alignment horizontal="center" vertical="center"/>
    </xf>
    <xf numFmtId="177" fontId="5" fillId="0" borderId="15" xfId="17" applyNumberFormat="1" applyFont="1" applyBorder="1" applyAlignment="1">
      <alignment horizontal="center" vertical="center" shrinkToFit="1"/>
    </xf>
    <xf numFmtId="176" fontId="5" fillId="0" borderId="25" xfId="22" applyNumberFormat="1" applyFont="1" applyBorder="1" applyAlignment="1">
      <alignment horizontal="center" vertical="center" shrinkToFit="1"/>
      <protection/>
    </xf>
    <xf numFmtId="0" fontId="10" fillId="0" borderId="12" xfId="21" applyFont="1" applyBorder="1" applyAlignment="1">
      <alignment vertical="center" shrinkToFit="1"/>
      <protection/>
    </xf>
    <xf numFmtId="0" fontId="10" fillId="0" borderId="1" xfId="21" applyFont="1" applyBorder="1" applyAlignment="1">
      <alignment vertical="center"/>
      <protection/>
    </xf>
    <xf numFmtId="0" fontId="10" fillId="0" borderId="10" xfId="21" applyNumberFormat="1" applyFont="1" applyBorder="1" applyAlignment="1">
      <alignment horizontal="center" vertical="center"/>
      <protection/>
    </xf>
    <xf numFmtId="178" fontId="10" fillId="0" borderId="1" xfId="17" applyNumberFormat="1" applyFont="1" applyBorder="1" applyAlignment="1">
      <alignment vertical="center"/>
    </xf>
    <xf numFmtId="0" fontId="10" fillId="0" borderId="26" xfId="21" applyNumberFormat="1" applyFont="1" applyBorder="1" applyAlignment="1">
      <alignment horizontal="center" vertical="center"/>
      <protection/>
    </xf>
    <xf numFmtId="38" fontId="10" fillId="0" borderId="8" xfId="17" applyFont="1" applyBorder="1" applyAlignment="1">
      <alignment vertical="center" shrinkToFit="1"/>
    </xf>
    <xf numFmtId="38" fontId="10" fillId="0" borderId="10" xfId="17" applyFont="1" applyBorder="1" applyAlignment="1">
      <alignment vertical="center" shrinkToFit="1"/>
    </xf>
    <xf numFmtId="56" fontId="10" fillId="0" borderId="1" xfId="21" applyNumberFormat="1" applyFont="1" applyBorder="1" applyAlignment="1">
      <alignment vertical="center" shrinkToFit="1"/>
      <protection/>
    </xf>
    <xf numFmtId="0" fontId="10" fillId="0" borderId="3" xfId="21" applyFont="1" applyBorder="1" applyAlignment="1">
      <alignment horizontal="right" vertical="center" shrinkToFit="1"/>
      <protection/>
    </xf>
    <xf numFmtId="56" fontId="10" fillId="0" borderId="3" xfId="21" applyNumberFormat="1" applyFont="1" applyBorder="1" applyAlignment="1">
      <alignment vertical="center" shrinkToFit="1"/>
      <protection/>
    </xf>
    <xf numFmtId="56" fontId="10" fillId="0" borderId="27" xfId="21" applyNumberFormat="1" applyFont="1" applyBorder="1" applyAlignment="1">
      <alignment vertical="center"/>
      <protection/>
    </xf>
    <xf numFmtId="0" fontId="10" fillId="0" borderId="27" xfId="21" applyFont="1" applyBorder="1" applyAlignment="1">
      <alignment horizontal="left" vertical="center" shrinkToFit="1"/>
      <protection/>
    </xf>
    <xf numFmtId="38" fontId="10" fillId="0" borderId="28" xfId="17" applyFont="1" applyBorder="1" applyAlignment="1">
      <alignment vertical="center"/>
    </xf>
    <xf numFmtId="38" fontId="10" fillId="0" borderId="29" xfId="17" applyFont="1" applyBorder="1" applyAlignment="1">
      <alignment horizontal="center" vertical="center"/>
    </xf>
    <xf numFmtId="38" fontId="10" fillId="0" borderId="27" xfId="17" applyFont="1" applyBorder="1" applyAlignment="1">
      <alignment vertical="center"/>
    </xf>
    <xf numFmtId="0" fontId="10" fillId="0" borderId="27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horizontal="left" vertical="center" shrinkToFit="1"/>
      <protection/>
    </xf>
    <xf numFmtId="38" fontId="10" fillId="0" borderId="30" xfId="17" applyFont="1" applyBorder="1" applyAlignment="1">
      <alignment horizontal="center" vertical="center"/>
    </xf>
    <xf numFmtId="0" fontId="10" fillId="0" borderId="3" xfId="21" applyFont="1" applyBorder="1" applyAlignment="1">
      <alignment horizontal="left" shrinkToFit="1"/>
      <protection/>
    </xf>
    <xf numFmtId="0" fontId="10" fillId="0" borderId="9" xfId="21" applyFont="1" applyBorder="1" applyAlignment="1">
      <alignment/>
      <protection/>
    </xf>
    <xf numFmtId="0" fontId="10" fillId="0" borderId="30" xfId="21" applyFont="1" applyBorder="1" applyAlignment="1">
      <alignment horizontal="center"/>
      <protection/>
    </xf>
    <xf numFmtId="38" fontId="10" fillId="0" borderId="3" xfId="17" applyFont="1" applyBorder="1" applyAlignment="1">
      <alignment/>
    </xf>
    <xf numFmtId="0" fontId="10" fillId="0" borderId="3" xfId="21" applyFont="1" applyBorder="1">
      <alignment/>
      <protection/>
    </xf>
    <xf numFmtId="0" fontId="10" fillId="0" borderId="17" xfId="21" applyFont="1" applyBorder="1">
      <alignment/>
      <protection/>
    </xf>
    <xf numFmtId="0" fontId="10" fillId="0" borderId="17" xfId="21" applyFont="1" applyBorder="1" applyAlignment="1">
      <alignment horizontal="left" shrinkToFit="1"/>
      <protection/>
    </xf>
    <xf numFmtId="0" fontId="10" fillId="0" borderId="31" xfId="21" applyFont="1" applyBorder="1" applyAlignment="1">
      <alignment/>
      <protection/>
    </xf>
    <xf numFmtId="0" fontId="10" fillId="0" borderId="32" xfId="21" applyFont="1" applyBorder="1" applyAlignment="1">
      <alignment horizontal="center"/>
      <protection/>
    </xf>
    <xf numFmtId="38" fontId="10" fillId="0" borderId="17" xfId="17" applyFont="1" applyBorder="1" applyAlignment="1">
      <alignment/>
    </xf>
    <xf numFmtId="38" fontId="10" fillId="0" borderId="33" xfId="17" applyFont="1" applyBorder="1" applyAlignment="1">
      <alignment vertical="center"/>
    </xf>
    <xf numFmtId="56" fontId="10" fillId="0" borderId="1" xfId="17" applyNumberFormat="1" applyFont="1" applyBorder="1" applyAlignment="1">
      <alignment vertical="center"/>
    </xf>
    <xf numFmtId="56" fontId="10" fillId="0" borderId="3" xfId="17" applyNumberFormat="1" applyFont="1" applyBorder="1" applyAlignment="1">
      <alignment vertical="center"/>
    </xf>
    <xf numFmtId="38" fontId="5" fillId="0" borderId="11" xfId="22" applyNumberFormat="1" applyFont="1" applyBorder="1" applyAlignment="1">
      <alignment vertical="center"/>
      <protection/>
    </xf>
    <xf numFmtId="0" fontId="5" fillId="0" borderId="5" xfId="22" applyFont="1" applyBorder="1" applyAlignment="1">
      <alignment vertical="center"/>
      <protection/>
    </xf>
    <xf numFmtId="38" fontId="5" fillId="0" borderId="11" xfId="17" applyFont="1" applyBorder="1" applyAlignment="1">
      <alignment horizontal="right" vertical="center"/>
    </xf>
    <xf numFmtId="38" fontId="5" fillId="0" borderId="5" xfId="17" applyFont="1" applyBorder="1" applyAlignment="1">
      <alignment horizontal="right" vertical="center"/>
    </xf>
    <xf numFmtId="3" fontId="5" fillId="0" borderId="34" xfId="22" applyNumberFormat="1" applyFont="1" applyBorder="1" applyAlignment="1">
      <alignment vertical="center"/>
      <protection/>
    </xf>
    <xf numFmtId="3" fontId="5" fillId="0" borderId="35" xfId="22" applyNumberFormat="1" applyFont="1" applyBorder="1" applyAlignment="1">
      <alignment vertical="center"/>
      <protection/>
    </xf>
    <xf numFmtId="0" fontId="5" fillId="0" borderId="0" xfId="22" applyFont="1" applyBorder="1" applyAlignment="1">
      <alignment horizontal="left" vertical="center"/>
      <protection/>
    </xf>
    <xf numFmtId="0" fontId="5" fillId="0" borderId="11" xfId="22" applyFont="1" applyBorder="1" applyAlignment="1">
      <alignment horizontal="center" vertical="center" shrinkToFit="1"/>
      <protection/>
    </xf>
    <xf numFmtId="0" fontId="5" fillId="0" borderId="5" xfId="22" applyFont="1" applyBorder="1" applyAlignment="1">
      <alignment horizontal="center" vertical="center" shrinkToFit="1"/>
      <protection/>
    </xf>
    <xf numFmtId="3" fontId="5" fillId="0" borderId="11" xfId="22" applyNumberFormat="1" applyFont="1" applyBorder="1" applyAlignment="1">
      <alignment vertical="center"/>
      <protection/>
    </xf>
    <xf numFmtId="3" fontId="5" fillId="0" borderId="5" xfId="22" applyNumberFormat="1" applyFont="1" applyBorder="1" applyAlignment="1">
      <alignment vertical="center"/>
      <protection/>
    </xf>
    <xf numFmtId="3" fontId="5" fillId="0" borderId="11" xfId="22" applyNumberFormat="1" applyFont="1" applyBorder="1" applyAlignment="1">
      <alignment horizontal="right" vertical="center"/>
      <protection/>
    </xf>
    <xf numFmtId="3" fontId="5" fillId="0" borderId="5" xfId="22" applyNumberFormat="1" applyFont="1" applyBorder="1" applyAlignment="1">
      <alignment horizontal="right" vertical="center"/>
      <protection/>
    </xf>
    <xf numFmtId="0" fontId="5" fillId="0" borderId="36" xfId="22" applyFont="1" applyBorder="1" applyAlignment="1">
      <alignment vertical="center"/>
      <protection/>
    </xf>
    <xf numFmtId="0" fontId="5" fillId="0" borderId="37" xfId="22" applyFont="1" applyBorder="1" applyAlignment="1">
      <alignment vertical="center"/>
      <protection/>
    </xf>
    <xf numFmtId="38" fontId="5" fillId="0" borderId="36" xfId="17" applyFont="1" applyBorder="1" applyAlignment="1">
      <alignment vertical="center"/>
    </xf>
    <xf numFmtId="38" fontId="5" fillId="0" borderId="37" xfId="17" applyFont="1" applyBorder="1" applyAlignment="1">
      <alignment vertical="center"/>
    </xf>
    <xf numFmtId="38" fontId="5" fillId="0" borderId="38" xfId="17" applyFont="1" applyBorder="1" applyAlignment="1">
      <alignment vertical="center"/>
    </xf>
    <xf numFmtId="38" fontId="5" fillId="0" borderId="39" xfId="17" applyFont="1" applyBorder="1" applyAlignment="1">
      <alignment vertical="center"/>
    </xf>
    <xf numFmtId="0" fontId="5" fillId="0" borderId="11" xfId="22" applyFont="1" applyBorder="1" applyAlignment="1">
      <alignment horizontal="center" vertical="center"/>
      <protection/>
    </xf>
    <xf numFmtId="0" fontId="5" fillId="0" borderId="5" xfId="22" applyFont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 shrinkToFit="1"/>
    </xf>
    <xf numFmtId="0" fontId="5" fillId="0" borderId="40" xfId="22" applyFont="1" applyBorder="1" applyAlignment="1">
      <alignment vertical="center"/>
      <protection/>
    </xf>
    <xf numFmtId="0" fontId="5" fillId="0" borderId="41" xfId="22" applyFont="1" applyBorder="1" applyAlignment="1">
      <alignment vertical="center"/>
      <protection/>
    </xf>
    <xf numFmtId="0" fontId="5" fillId="0" borderId="42" xfId="22" applyFont="1" applyBorder="1" applyAlignment="1">
      <alignment horizontal="center" vertical="center"/>
      <protection/>
    </xf>
    <xf numFmtId="0" fontId="5" fillId="0" borderId="37" xfId="22" applyFont="1" applyBorder="1" applyAlignment="1">
      <alignment horizontal="center" vertical="center"/>
      <protection/>
    </xf>
    <xf numFmtId="0" fontId="5" fillId="0" borderId="43" xfId="22" applyFont="1" applyBorder="1" applyAlignment="1">
      <alignment horizontal="center" vertical="center"/>
      <protection/>
    </xf>
    <xf numFmtId="0" fontId="5" fillId="0" borderId="39" xfId="22" applyFont="1" applyBorder="1" applyAlignment="1">
      <alignment horizontal="center" vertical="center"/>
      <protection/>
    </xf>
    <xf numFmtId="0" fontId="5" fillId="0" borderId="17" xfId="22" applyFont="1" applyBorder="1" applyAlignment="1">
      <alignment horizontal="center" vertical="center" wrapText="1"/>
      <protection/>
    </xf>
    <xf numFmtId="0" fontId="5" fillId="0" borderId="11" xfId="22" applyFont="1" applyBorder="1" applyAlignment="1">
      <alignment horizontal="right" vertical="center"/>
      <protection/>
    </xf>
    <xf numFmtId="0" fontId="5" fillId="0" borderId="5" xfId="22" applyFont="1" applyBorder="1" applyAlignment="1">
      <alignment horizontal="right" vertical="center"/>
      <protection/>
    </xf>
    <xf numFmtId="0" fontId="5" fillId="0" borderId="44" xfId="22" applyFont="1" applyBorder="1" applyAlignment="1">
      <alignment horizontal="center" vertical="center" wrapText="1"/>
      <protection/>
    </xf>
    <xf numFmtId="0" fontId="5" fillId="0" borderId="41" xfId="22" applyFont="1" applyBorder="1" applyAlignment="1">
      <alignment horizontal="center" vertical="center" wrapText="1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45" xfId="22" applyFont="1" applyBorder="1" applyAlignment="1">
      <alignment horizontal="center" vertical="center"/>
      <protection/>
    </xf>
    <xf numFmtId="38" fontId="5" fillId="0" borderId="17" xfId="17" applyFont="1" applyBorder="1" applyAlignment="1">
      <alignment horizontal="right" vertical="center"/>
    </xf>
    <xf numFmtId="0" fontId="5" fillId="0" borderId="17" xfId="22" applyFont="1" applyBorder="1" applyAlignment="1">
      <alignment horizontal="center" vertical="center" shrinkToFit="1"/>
      <protection/>
    </xf>
    <xf numFmtId="3" fontId="5" fillId="0" borderId="17" xfId="22" applyNumberFormat="1" applyFont="1" applyBorder="1" applyAlignment="1">
      <alignment horizontal="right" vertical="center"/>
      <protection/>
    </xf>
    <xf numFmtId="0" fontId="5" fillId="0" borderId="46" xfId="22" applyFont="1" applyBorder="1" applyAlignment="1">
      <alignment vertical="center"/>
      <protection/>
    </xf>
    <xf numFmtId="0" fontId="5" fillId="0" borderId="47" xfId="22" applyFont="1" applyBorder="1" applyAlignment="1">
      <alignment vertical="center"/>
      <protection/>
    </xf>
    <xf numFmtId="38" fontId="5" fillId="0" borderId="46" xfId="17" applyFont="1" applyBorder="1" applyAlignment="1">
      <alignment vertical="center"/>
    </xf>
    <xf numFmtId="38" fontId="5" fillId="0" borderId="47" xfId="17" applyFont="1" applyBorder="1" applyAlignment="1">
      <alignment vertical="center"/>
    </xf>
    <xf numFmtId="3" fontId="5" fillId="0" borderId="31" xfId="22" applyNumberFormat="1" applyFont="1" applyBorder="1" applyAlignment="1">
      <alignment vertical="center"/>
      <protection/>
    </xf>
    <xf numFmtId="3" fontId="5" fillId="0" borderId="32" xfId="22" applyNumberFormat="1" applyFont="1" applyBorder="1" applyAlignment="1">
      <alignment vertical="center"/>
      <protection/>
    </xf>
    <xf numFmtId="3" fontId="5" fillId="0" borderId="48" xfId="22" applyNumberFormat="1" applyFont="1" applyBorder="1" applyAlignment="1">
      <alignment vertical="center"/>
      <protection/>
    </xf>
    <xf numFmtId="0" fontId="5" fillId="0" borderId="16" xfId="22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5" fillId="0" borderId="17" xfId="22" applyNumberFormat="1" applyFont="1" applyBorder="1" applyAlignment="1">
      <alignment vertical="center"/>
      <protection/>
    </xf>
    <xf numFmtId="0" fontId="5" fillId="0" borderId="11" xfId="22" applyFont="1" applyBorder="1" applyAlignment="1">
      <alignment vertical="center"/>
      <protection/>
    </xf>
    <xf numFmtId="0" fontId="4" fillId="0" borderId="11" xfId="22" applyFont="1" applyBorder="1" applyAlignment="1">
      <alignment horizontal="center" vertical="center" wrapText="1"/>
      <protection/>
    </xf>
    <xf numFmtId="0" fontId="4" fillId="0" borderId="5" xfId="22" applyFont="1" applyBorder="1" applyAlignment="1">
      <alignment horizontal="center" vertical="center" wrapText="1"/>
      <protection/>
    </xf>
    <xf numFmtId="0" fontId="5" fillId="0" borderId="11" xfId="22" applyFont="1" applyBorder="1" applyAlignment="1">
      <alignment horizontal="center" vertical="center" wrapText="1"/>
      <protection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42" xfId="22" applyFont="1" applyBorder="1" applyAlignment="1">
      <alignment horizontal="center" vertical="center" wrapText="1"/>
      <protection/>
    </xf>
    <xf numFmtId="0" fontId="5" fillId="0" borderId="37" xfId="22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5" fillId="0" borderId="5" xfId="22" applyFont="1" applyBorder="1" applyAlignment="1">
      <alignment horizontal="center" vertical="center" wrapText="1"/>
      <protection/>
    </xf>
    <xf numFmtId="0" fontId="5" fillId="0" borderId="49" xfId="22" applyFont="1" applyBorder="1" applyAlignment="1">
      <alignment vertical="center"/>
      <protection/>
    </xf>
    <xf numFmtId="0" fontId="5" fillId="0" borderId="50" xfId="22" applyFont="1" applyBorder="1" applyAlignment="1">
      <alignment vertical="center"/>
      <protection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8" fontId="5" fillId="0" borderId="51" xfId="17" applyFont="1" applyBorder="1" applyAlignment="1">
      <alignment vertical="center"/>
    </xf>
    <xf numFmtId="38" fontId="5" fillId="0" borderId="52" xfId="17" applyFont="1" applyBorder="1" applyAlignment="1">
      <alignment vertical="center"/>
    </xf>
    <xf numFmtId="0" fontId="5" fillId="0" borderId="53" xfId="22" applyFont="1" applyBorder="1" applyAlignment="1">
      <alignment horizontal="center" vertical="center"/>
      <protection/>
    </xf>
    <xf numFmtId="0" fontId="5" fillId="0" borderId="54" xfId="22" applyFont="1" applyBorder="1" applyAlignment="1">
      <alignment horizontal="center" vertical="center"/>
      <protection/>
    </xf>
    <xf numFmtId="0" fontId="5" fillId="0" borderId="55" xfId="22" applyFont="1" applyBorder="1" applyAlignment="1">
      <alignment horizontal="center" vertical="center"/>
      <protection/>
    </xf>
    <xf numFmtId="3" fontId="5" fillId="0" borderId="0" xfId="22" applyNumberFormat="1" applyFont="1" applyBorder="1" applyAlignment="1">
      <alignment vertical="center"/>
      <protection/>
    </xf>
    <xf numFmtId="3" fontId="5" fillId="0" borderId="14" xfId="22" applyNumberFormat="1" applyFont="1" applyBorder="1" applyAlignment="1">
      <alignment vertical="center"/>
      <protection/>
    </xf>
    <xf numFmtId="0" fontId="15" fillId="0" borderId="11" xfId="22" applyFont="1" applyBorder="1" applyAlignment="1">
      <alignment horizontal="center" vertical="center"/>
      <protection/>
    </xf>
    <xf numFmtId="0" fontId="5" fillId="0" borderId="17" xfId="22" applyFont="1" applyBorder="1" applyAlignment="1">
      <alignment horizontal="center" vertical="center"/>
      <protection/>
    </xf>
    <xf numFmtId="0" fontId="5" fillId="0" borderId="44" xfId="22" applyFont="1" applyBorder="1" applyAlignment="1">
      <alignment vertical="center"/>
      <protection/>
    </xf>
    <xf numFmtId="0" fontId="5" fillId="0" borderId="56" xfId="22" applyFont="1" applyBorder="1" applyAlignment="1">
      <alignment vertical="center"/>
      <protection/>
    </xf>
    <xf numFmtId="0" fontId="5" fillId="0" borderId="42" xfId="22" applyFont="1" applyBorder="1" applyAlignment="1">
      <alignment vertical="center"/>
      <protection/>
    </xf>
    <xf numFmtId="0" fontId="5" fillId="0" borderId="57" xfId="22" applyFont="1" applyBorder="1" applyAlignment="1">
      <alignment vertical="center"/>
      <protection/>
    </xf>
    <xf numFmtId="38" fontId="5" fillId="0" borderId="42" xfId="17" applyFont="1" applyBorder="1" applyAlignment="1">
      <alignment vertical="center"/>
    </xf>
    <xf numFmtId="38" fontId="5" fillId="0" borderId="57" xfId="17" applyFont="1" applyBorder="1" applyAlignment="1">
      <alignment vertical="center"/>
    </xf>
    <xf numFmtId="38" fontId="5" fillId="0" borderId="43" xfId="17" applyFont="1" applyBorder="1" applyAlignment="1">
      <alignment vertical="center"/>
    </xf>
    <xf numFmtId="38" fontId="5" fillId="0" borderId="58" xfId="17" applyFont="1" applyBorder="1" applyAlignment="1">
      <alignment vertical="center"/>
    </xf>
    <xf numFmtId="3" fontId="5" fillId="0" borderId="17" xfId="22" applyNumberFormat="1" applyFont="1" applyBorder="1" applyAlignment="1">
      <alignment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8" xfId="0" applyBorder="1" applyAlignment="1">
      <alignment vertical="center"/>
    </xf>
    <xf numFmtId="0" fontId="12" fillId="0" borderId="0" xfId="21" applyFont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0" fillId="0" borderId="0" xfId="21" applyFont="1" applyBorder="1" applyAlignment="1">
      <alignment vertical="center"/>
      <protection/>
    </xf>
    <xf numFmtId="0" fontId="10" fillId="0" borderId="59" xfId="21" applyFont="1" applyBorder="1" applyAlignment="1">
      <alignment horizontal="center" vertical="center"/>
      <protection/>
    </xf>
    <xf numFmtId="0" fontId="10" fillId="0" borderId="60" xfId="21" applyFont="1" applyBorder="1" applyAlignment="1">
      <alignment horizontal="center" vertical="center"/>
      <protection/>
    </xf>
    <xf numFmtId="0" fontId="0" fillId="0" borderId="32" xfId="21" applyFont="1" applyBorder="1" applyAlignment="1">
      <alignment vertical="center"/>
      <protection/>
    </xf>
    <xf numFmtId="0" fontId="10" fillId="0" borderId="61" xfId="21" applyFont="1" applyBorder="1" applyAlignment="1">
      <alignment horizontal="center" vertical="center"/>
      <protection/>
    </xf>
    <xf numFmtId="0" fontId="10" fillId="0" borderId="62" xfId="21" applyFont="1" applyBorder="1" applyAlignment="1">
      <alignment horizontal="center" vertical="center"/>
      <protection/>
    </xf>
    <xf numFmtId="0" fontId="10" fillId="0" borderId="63" xfId="21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11" fillId="0" borderId="16" xfId="21" applyFont="1" applyBorder="1" applyAlignment="1">
      <alignment vertical="center"/>
      <protection/>
    </xf>
    <xf numFmtId="0" fontId="0" fillId="0" borderId="32" xfId="21" applyFont="1" applyBorder="1">
      <alignment/>
      <protection/>
    </xf>
    <xf numFmtId="0" fontId="10" fillId="0" borderId="64" xfId="21" applyFont="1" applyBorder="1" applyAlignment="1">
      <alignment horizontal="center" vertical="center"/>
      <protection/>
    </xf>
    <xf numFmtId="0" fontId="10" fillId="0" borderId="9" xfId="21" applyFont="1" applyBorder="1" applyAlignment="1">
      <alignment horizontal="left" vertical="center" shrinkToFit="1"/>
      <protection/>
    </xf>
    <xf numFmtId="0" fontId="10" fillId="0" borderId="10" xfId="21" applyFont="1" applyBorder="1" applyAlignment="1">
      <alignment horizontal="left" vertical="center" shrinkToFit="1"/>
      <protection/>
    </xf>
    <xf numFmtId="56" fontId="10" fillId="0" borderId="9" xfId="21" applyNumberFormat="1" applyFont="1" applyBorder="1" applyAlignment="1">
      <alignment horizontal="left" vertical="center"/>
      <protection/>
    </xf>
    <xf numFmtId="56" fontId="10" fillId="0" borderId="30" xfId="21" applyNumberFormat="1" applyFont="1" applyBorder="1" applyAlignment="1">
      <alignment horizontal="left" vertical="center"/>
      <protection/>
    </xf>
    <xf numFmtId="56" fontId="10" fillId="0" borderId="10" xfId="21" applyNumberFormat="1" applyFont="1" applyBorder="1" applyAlignment="1">
      <alignment horizontal="left" vertical="center"/>
      <protection/>
    </xf>
    <xf numFmtId="0" fontId="10" fillId="0" borderId="65" xfId="21" applyFont="1" applyBorder="1" applyAlignment="1">
      <alignment horizontal="left" vertical="center" shrinkToFit="1"/>
      <protection/>
    </xf>
    <xf numFmtId="0" fontId="10" fillId="0" borderId="66" xfId="21" applyFont="1" applyBorder="1" applyAlignment="1">
      <alignment horizontal="left" vertical="center" shrinkToFit="1"/>
      <protection/>
    </xf>
    <xf numFmtId="56" fontId="10" fillId="0" borderId="67" xfId="21" applyNumberFormat="1" applyFont="1" applyBorder="1" applyAlignment="1">
      <alignment horizontal="left" vertical="center"/>
      <protection/>
    </xf>
    <xf numFmtId="56" fontId="10" fillId="0" borderId="68" xfId="21" applyNumberFormat="1" applyFont="1" applyBorder="1" applyAlignment="1">
      <alignment horizontal="left" vertical="center"/>
      <protection/>
    </xf>
    <xf numFmtId="56" fontId="10" fillId="0" borderId="69" xfId="21" applyNumberFormat="1" applyFont="1" applyBorder="1" applyAlignment="1">
      <alignment horizontal="lef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支払明細表" xfId="21"/>
    <cellStyle name="標準_謝金・旅費明細書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17</xdr:row>
      <xdr:rowOff>9525</xdr:rowOff>
    </xdr:from>
    <xdr:to>
      <xdr:col>3</xdr:col>
      <xdr:colOff>1333500</xdr:colOff>
      <xdr:row>19</xdr:row>
      <xdr:rowOff>47625</xdr:rowOff>
    </xdr:to>
    <xdr:sp>
      <xdr:nvSpPr>
        <xdr:cNvPr id="1" name="AutoShape 6"/>
        <xdr:cNvSpPr>
          <a:spLocks/>
        </xdr:cNvSpPr>
      </xdr:nvSpPr>
      <xdr:spPr>
        <a:xfrm>
          <a:off x="1971675" y="2628900"/>
          <a:ext cx="1190625" cy="323850"/>
        </a:xfrm>
        <a:prstGeom prst="borderCallout1">
          <a:avLst>
            <a:gd name="adj1" fmla="val -83601"/>
            <a:gd name="adj2" fmla="val 108824"/>
            <a:gd name="adj3" fmla="val -56398"/>
            <a:gd name="adj4" fmla="val -14703"/>
            <a:gd name="adj5" fmla="val 20398"/>
            <a:gd name="adj6" fmla="val 208824"/>
            <a:gd name="adj7" fmla="val 27601"/>
            <a:gd name="adj8" fmla="val 2411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実技の指導者なのに「講師」と表記している</a:t>
          </a:r>
        </a:p>
      </xdr:txBody>
    </xdr:sp>
    <xdr:clientData/>
  </xdr:twoCellAnchor>
  <xdr:twoCellAnchor>
    <xdr:from>
      <xdr:col>6</xdr:col>
      <xdr:colOff>200025</xdr:colOff>
      <xdr:row>16</xdr:row>
      <xdr:rowOff>38100</xdr:rowOff>
    </xdr:from>
    <xdr:to>
      <xdr:col>8</xdr:col>
      <xdr:colOff>609600</xdr:colOff>
      <xdr:row>19</xdr:row>
      <xdr:rowOff>47625</xdr:rowOff>
    </xdr:to>
    <xdr:sp>
      <xdr:nvSpPr>
        <xdr:cNvPr id="2" name="AutoShape 7"/>
        <xdr:cNvSpPr>
          <a:spLocks/>
        </xdr:cNvSpPr>
      </xdr:nvSpPr>
      <xdr:spPr>
        <a:xfrm>
          <a:off x="4191000" y="2514600"/>
          <a:ext cx="1266825" cy="438150"/>
        </a:xfrm>
        <a:prstGeom prst="borderCallout1">
          <a:avLst>
            <a:gd name="adj1" fmla="val -101879"/>
            <a:gd name="adj2" fmla="val 171740"/>
            <a:gd name="adj3" fmla="val -56013"/>
            <a:gd name="adj4" fmla="val -23912"/>
            <a:gd name="adj5" fmla="val -110148"/>
            <a:gd name="adj6" fmla="val 219564"/>
            <a:gd name="adj7" fmla="val -103384"/>
            <a:gd name="adj8" fmla="val 2413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講師は「時間単位」での支給になるのに、「日単位」で表記している</a:t>
          </a:r>
        </a:p>
      </xdr:txBody>
    </xdr:sp>
    <xdr:clientData/>
  </xdr:twoCellAnchor>
  <xdr:twoCellAnchor>
    <xdr:from>
      <xdr:col>10</xdr:col>
      <xdr:colOff>200025</xdr:colOff>
      <xdr:row>27</xdr:row>
      <xdr:rowOff>95250</xdr:rowOff>
    </xdr:from>
    <xdr:to>
      <xdr:col>12</xdr:col>
      <xdr:colOff>28575</xdr:colOff>
      <xdr:row>31</xdr:row>
      <xdr:rowOff>66675</xdr:rowOff>
    </xdr:to>
    <xdr:sp>
      <xdr:nvSpPr>
        <xdr:cNvPr id="3" name="AutoShape 8"/>
        <xdr:cNvSpPr>
          <a:spLocks/>
        </xdr:cNvSpPr>
      </xdr:nvSpPr>
      <xdr:spPr>
        <a:xfrm>
          <a:off x="6496050" y="4143375"/>
          <a:ext cx="1343025" cy="542925"/>
        </a:xfrm>
        <a:prstGeom prst="borderCallout1">
          <a:avLst>
            <a:gd name="adj1" fmla="val 96810"/>
            <a:gd name="adj2" fmla="val -113157"/>
            <a:gd name="adj3" fmla="val 55675"/>
            <a:gd name="adj4" fmla="val -28949"/>
            <a:gd name="adj5" fmla="val 89717"/>
            <a:gd name="adj6" fmla="val -88597"/>
            <a:gd name="adj7" fmla="val 96097"/>
            <a:gd name="adj8" fmla="val -8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交通費と旅費雑費を同時に支給している
（この場合助成対象外経費となる）</a:t>
          </a:r>
        </a:p>
      </xdr:txBody>
    </xdr:sp>
    <xdr:clientData/>
  </xdr:twoCellAnchor>
  <xdr:twoCellAnchor>
    <xdr:from>
      <xdr:col>6</xdr:col>
      <xdr:colOff>295275</xdr:colOff>
      <xdr:row>27</xdr:row>
      <xdr:rowOff>9525</xdr:rowOff>
    </xdr:from>
    <xdr:to>
      <xdr:col>9</xdr:col>
      <xdr:colOff>180975</xdr:colOff>
      <xdr:row>30</xdr:row>
      <xdr:rowOff>0</xdr:rowOff>
    </xdr:to>
    <xdr:sp>
      <xdr:nvSpPr>
        <xdr:cNvPr id="4" name="AutoShape 9"/>
        <xdr:cNvSpPr>
          <a:spLocks/>
        </xdr:cNvSpPr>
      </xdr:nvSpPr>
      <xdr:spPr>
        <a:xfrm>
          <a:off x="4286250" y="4057650"/>
          <a:ext cx="1466850" cy="419100"/>
        </a:xfrm>
        <a:prstGeom prst="borderCallout1">
          <a:avLst>
            <a:gd name="adj1" fmla="val 146754"/>
            <a:gd name="adj2" fmla="val -90907"/>
            <a:gd name="adj3" fmla="val 55194"/>
            <a:gd name="adj4" fmla="val -22726"/>
            <a:gd name="adj5" fmla="val 140907"/>
            <a:gd name="adj6" fmla="val -102273"/>
            <a:gd name="adj7" fmla="val 146754"/>
            <a:gd name="adj8" fmla="val -9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片道100km未満なのに新幹線料金を支給している（この場合助成対象外経費となる）</a:t>
          </a:r>
        </a:p>
      </xdr:txBody>
    </xdr:sp>
    <xdr:clientData/>
  </xdr:twoCellAnchor>
  <xdr:twoCellAnchor>
    <xdr:from>
      <xdr:col>11</xdr:col>
      <xdr:colOff>47625</xdr:colOff>
      <xdr:row>17</xdr:row>
      <xdr:rowOff>19050</xdr:rowOff>
    </xdr:from>
    <xdr:to>
      <xdr:col>12</xdr:col>
      <xdr:colOff>66675</xdr:colOff>
      <xdr:row>19</xdr:row>
      <xdr:rowOff>95250</xdr:rowOff>
    </xdr:to>
    <xdr:sp>
      <xdr:nvSpPr>
        <xdr:cNvPr id="5" name="AutoShape 10"/>
        <xdr:cNvSpPr>
          <a:spLocks/>
        </xdr:cNvSpPr>
      </xdr:nvSpPr>
      <xdr:spPr>
        <a:xfrm>
          <a:off x="6829425" y="2638425"/>
          <a:ext cx="1047750" cy="361950"/>
        </a:xfrm>
        <a:prstGeom prst="borderCallout1">
          <a:avLst>
            <a:gd name="adj1" fmla="val -80000"/>
            <a:gd name="adj2" fmla="val 165791"/>
            <a:gd name="adj3" fmla="val -57273"/>
            <a:gd name="adj4" fmla="val -18421"/>
            <a:gd name="adj5" fmla="val -79092"/>
            <a:gd name="adj6" fmla="val 234208"/>
            <a:gd name="adj7" fmla="val -70907"/>
            <a:gd name="adj8" fmla="val 26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航空運賃を交通費に含めてしまっている</a:t>
          </a:r>
        </a:p>
      </xdr:txBody>
    </xdr:sp>
    <xdr:clientData/>
  </xdr:twoCellAnchor>
  <xdr:twoCellAnchor>
    <xdr:from>
      <xdr:col>3</xdr:col>
      <xdr:colOff>1409700</xdr:colOff>
      <xdr:row>6</xdr:row>
      <xdr:rowOff>76200</xdr:rowOff>
    </xdr:from>
    <xdr:to>
      <xdr:col>3</xdr:col>
      <xdr:colOff>1409700</xdr:colOff>
      <xdr:row>16</xdr:row>
      <xdr:rowOff>76200</xdr:rowOff>
    </xdr:to>
    <xdr:sp>
      <xdr:nvSpPr>
        <xdr:cNvPr id="6" name="Line 11"/>
        <xdr:cNvSpPr>
          <a:spLocks/>
        </xdr:cNvSpPr>
      </xdr:nvSpPr>
      <xdr:spPr>
        <a:xfrm>
          <a:off x="3238500" y="1123950"/>
          <a:ext cx="0" cy="14287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47625</xdr:rowOff>
    </xdr:from>
    <xdr:to>
      <xdr:col>11</xdr:col>
      <xdr:colOff>247650</xdr:colOff>
      <xdr:row>16</xdr:row>
      <xdr:rowOff>57150</xdr:rowOff>
    </xdr:to>
    <xdr:sp>
      <xdr:nvSpPr>
        <xdr:cNvPr id="7" name="AutoShape 12"/>
        <xdr:cNvSpPr>
          <a:spLocks/>
        </xdr:cNvSpPr>
      </xdr:nvSpPr>
      <xdr:spPr>
        <a:xfrm>
          <a:off x="5572125" y="2095500"/>
          <a:ext cx="1457325" cy="438150"/>
        </a:xfrm>
        <a:prstGeom prst="borderCallout1">
          <a:avLst>
            <a:gd name="adj1" fmla="val -205555"/>
            <a:gd name="adj2" fmla="val 2175"/>
            <a:gd name="adj3" fmla="val -55226"/>
            <a:gd name="adj4" fmla="val -23912"/>
            <a:gd name="adj5" fmla="val -211439"/>
            <a:gd name="adj6" fmla="val -10870"/>
            <a:gd name="adj7" fmla="val -205555"/>
            <a:gd name="adj8" fmla="val 21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日付順にし、明細表の順番通りに領収書等証憑書類を整理すること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819150</xdr:colOff>
      <xdr:row>19</xdr:row>
      <xdr:rowOff>57150</xdr:rowOff>
    </xdr:from>
    <xdr:to>
      <xdr:col>3</xdr:col>
      <xdr:colOff>1238250</xdr:colOff>
      <xdr:row>20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838450" y="4105275"/>
          <a:ext cx="2076450" cy="295275"/>
        </a:xfrm>
        <a:prstGeom prst="borderCallout1">
          <a:avLst>
            <a:gd name="adj1" fmla="val -115597"/>
            <a:gd name="adj2" fmla="val -179032"/>
            <a:gd name="adj3" fmla="val -53671"/>
            <a:gd name="adj4" fmla="val -11291"/>
            <a:gd name="adj5" fmla="val -119726"/>
            <a:gd name="adj6" fmla="val -198388"/>
            <a:gd name="adj7" fmla="val -115597"/>
            <a:gd name="adj8" fmla="val -1790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品名、単価、数量等が具体的ではない。
支払日が助成期間を過ぎている。</a:t>
          </a:r>
        </a:p>
      </xdr:txBody>
    </xdr:sp>
    <xdr:clientData/>
  </xdr:twoCellAnchor>
  <xdr:twoCellAnchor>
    <xdr:from>
      <xdr:col>3</xdr:col>
      <xdr:colOff>1200150</xdr:colOff>
      <xdr:row>17</xdr:row>
      <xdr:rowOff>142875</xdr:rowOff>
    </xdr:from>
    <xdr:to>
      <xdr:col>5</xdr:col>
      <xdr:colOff>609600</xdr:colOff>
      <xdr:row>19</xdr:row>
      <xdr:rowOff>142875</xdr:rowOff>
    </xdr:to>
    <xdr:sp>
      <xdr:nvSpPr>
        <xdr:cNvPr id="2" name="Line 2"/>
        <xdr:cNvSpPr>
          <a:spLocks/>
        </xdr:cNvSpPr>
      </xdr:nvSpPr>
      <xdr:spPr>
        <a:xfrm flipV="1">
          <a:off x="4876800" y="3771900"/>
          <a:ext cx="19145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638175</xdr:colOff>
      <xdr:row>17</xdr:row>
      <xdr:rowOff>104775</xdr:rowOff>
    </xdr:from>
    <xdr:to>
      <xdr:col>4</xdr:col>
      <xdr:colOff>190500</xdr:colOff>
      <xdr:row>20</xdr:row>
      <xdr:rowOff>47625</xdr:rowOff>
    </xdr:to>
    <xdr:sp>
      <xdr:nvSpPr>
        <xdr:cNvPr id="3" name="Line 3"/>
        <xdr:cNvSpPr>
          <a:spLocks/>
        </xdr:cNvSpPr>
      </xdr:nvSpPr>
      <xdr:spPr>
        <a:xfrm flipV="1">
          <a:off x="4314825" y="3733800"/>
          <a:ext cx="1428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1162050</xdr:colOff>
      <xdr:row>10</xdr:row>
      <xdr:rowOff>85725</xdr:rowOff>
    </xdr:from>
    <xdr:to>
      <xdr:col>3</xdr:col>
      <xdr:colOff>1457325</xdr:colOff>
      <xdr:row>11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3181350" y="2219325"/>
          <a:ext cx="1952625" cy="295275"/>
        </a:xfrm>
        <a:prstGeom prst="borderCallout1">
          <a:avLst>
            <a:gd name="adj1" fmla="val -144634"/>
            <a:gd name="adj2" fmla="val -243546"/>
            <a:gd name="adj3" fmla="val -53902"/>
            <a:gd name="adj4" fmla="val -11291"/>
            <a:gd name="adj5" fmla="val -141708"/>
            <a:gd name="adj6" fmla="val -208064"/>
            <a:gd name="adj7" fmla="val -137314"/>
            <a:gd name="adj8" fmla="val -1887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品名、単価、数量等が具体的ではない。
単価が20,000円を超えている。</a:t>
          </a:r>
        </a:p>
      </xdr:txBody>
    </xdr:sp>
    <xdr:clientData/>
  </xdr:twoCellAnchor>
  <xdr:twoCellAnchor>
    <xdr:from>
      <xdr:col>3</xdr:col>
      <xdr:colOff>1571625</xdr:colOff>
      <xdr:row>7</xdr:row>
      <xdr:rowOff>200025</xdr:rowOff>
    </xdr:from>
    <xdr:to>
      <xdr:col>5</xdr:col>
      <xdr:colOff>733425</xdr:colOff>
      <xdr:row>10</xdr:row>
      <xdr:rowOff>180975</xdr:rowOff>
    </xdr:to>
    <xdr:sp>
      <xdr:nvSpPr>
        <xdr:cNvPr id="5" name="Line 5"/>
        <xdr:cNvSpPr>
          <a:spLocks/>
        </xdr:cNvSpPr>
      </xdr:nvSpPr>
      <xdr:spPr>
        <a:xfrm flipV="1">
          <a:off x="5248275" y="1704975"/>
          <a:ext cx="16668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1619250</xdr:colOff>
      <xdr:row>1</xdr:row>
      <xdr:rowOff>95250</xdr:rowOff>
    </xdr:from>
    <xdr:to>
      <xdr:col>3</xdr:col>
      <xdr:colOff>95250</xdr:colOff>
      <xdr:row>2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924050" y="314325"/>
          <a:ext cx="1847850" cy="285750"/>
        </a:xfrm>
        <a:prstGeom prst="borderCallout1">
          <a:avLst>
            <a:gd name="adj1" fmla="val -115462"/>
            <a:gd name="adj2" fmla="val 323333"/>
            <a:gd name="adj3" fmla="val -54125"/>
            <a:gd name="adj4" fmla="val -9999"/>
            <a:gd name="adj5" fmla="val 71648"/>
            <a:gd name="adj6" fmla="val -146666"/>
            <a:gd name="adj7" fmla="val 76287"/>
            <a:gd name="adj8" fmla="val -12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ｽﾎﾟｰﾂ用品でない。
この場合対象外経費となる。</a:t>
          </a:r>
        </a:p>
      </xdr:txBody>
    </xdr:sp>
    <xdr:clientData/>
  </xdr:twoCellAnchor>
  <xdr:twoCellAnchor>
    <xdr:from>
      <xdr:col>5</xdr:col>
      <xdr:colOff>200025</xdr:colOff>
      <xdr:row>19</xdr:row>
      <xdr:rowOff>76200</xdr:rowOff>
    </xdr:from>
    <xdr:to>
      <xdr:col>8</xdr:col>
      <xdr:colOff>76200</xdr:colOff>
      <xdr:row>20</xdr:row>
      <xdr:rowOff>133350</xdr:rowOff>
    </xdr:to>
    <xdr:sp>
      <xdr:nvSpPr>
        <xdr:cNvPr id="7" name="AutoShape 8"/>
        <xdr:cNvSpPr>
          <a:spLocks/>
        </xdr:cNvSpPr>
      </xdr:nvSpPr>
      <xdr:spPr>
        <a:xfrm>
          <a:off x="6381750" y="4124325"/>
          <a:ext cx="1771650" cy="266700"/>
        </a:xfrm>
        <a:prstGeom prst="borderCallout1">
          <a:avLst>
            <a:gd name="adj1" fmla="val 100000"/>
            <a:gd name="adj2" fmla="val -150000"/>
            <a:gd name="adj3" fmla="val 54300"/>
            <a:gd name="adj4" fmla="val -7143"/>
            <a:gd name="adj5" fmla="val -24731"/>
            <a:gd name="adj6" fmla="val -82143"/>
            <a:gd name="adj7" fmla="val -19893"/>
            <a:gd name="adj8" fmla="val -60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明細を記入する書類なのでこのような表記は不可。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27</xdr:row>
      <xdr:rowOff>19050</xdr:rowOff>
    </xdr:from>
    <xdr:to>
      <xdr:col>2</xdr:col>
      <xdr:colOff>1238250</xdr:colOff>
      <xdr:row>29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790700" y="6191250"/>
          <a:ext cx="1466850" cy="466725"/>
        </a:xfrm>
        <a:prstGeom prst="borderCallout1">
          <a:avLst>
            <a:gd name="adj1" fmla="val -59092"/>
            <a:gd name="adj2" fmla="val -164287"/>
            <a:gd name="adj3" fmla="val -55194"/>
            <a:gd name="adj4" fmla="val -25509"/>
            <a:gd name="adj5" fmla="val -64935"/>
            <a:gd name="adj6" fmla="val -176532"/>
            <a:gd name="adj7" fmla="val -59092"/>
            <a:gd name="adj8" fmla="val -16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コピー機や印刷機により資料を印刷した場合は、「借損料」のコピー代に計上すること。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8</xdr:row>
      <xdr:rowOff>0</xdr:rowOff>
    </xdr:from>
    <xdr:to>
      <xdr:col>3</xdr:col>
      <xdr:colOff>800100</xdr:colOff>
      <xdr:row>9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857500" y="1714500"/>
          <a:ext cx="1619250" cy="314325"/>
        </a:xfrm>
        <a:prstGeom prst="borderCallout1">
          <a:avLst>
            <a:gd name="adj1" fmla="val -114703"/>
            <a:gd name="adj2" fmla="val -101513"/>
            <a:gd name="adj3" fmla="val -54703"/>
            <a:gd name="adj4" fmla="val -13634"/>
            <a:gd name="adj5" fmla="val -80000"/>
            <a:gd name="adj6" fmla="val 4546"/>
            <a:gd name="adj7" fmla="val -74703"/>
            <a:gd name="adj8" fmla="val 22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送付内容は、助成対象事業に係るものに限る</a:t>
          </a:r>
        </a:p>
      </xdr:txBody>
    </xdr:sp>
    <xdr:clientData/>
  </xdr:twoCellAnchor>
  <xdr:twoCellAnchor>
    <xdr:from>
      <xdr:col>1</xdr:col>
      <xdr:colOff>1266825</xdr:colOff>
      <xdr:row>25</xdr:row>
      <xdr:rowOff>95250</xdr:rowOff>
    </xdr:from>
    <xdr:to>
      <xdr:col>2</xdr:col>
      <xdr:colOff>1095375</xdr:colOff>
      <xdr:row>27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1571625" y="5400675"/>
          <a:ext cx="1543050" cy="390525"/>
        </a:xfrm>
        <a:prstGeom prst="borderCallout1">
          <a:avLst>
            <a:gd name="adj1" fmla="val 103703"/>
            <a:gd name="adj2" fmla="val -184148"/>
            <a:gd name="adj3" fmla="val 54939"/>
            <a:gd name="adj4" fmla="val -20731"/>
            <a:gd name="adj5" fmla="val 120370"/>
            <a:gd name="adj6" fmla="val -206097"/>
            <a:gd name="adj7" fmla="val 125925"/>
            <a:gd name="adj8" fmla="val -1914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個人による運搬は、助成対象外経費とする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="120" zoomScaleNormal="120" workbookViewId="0" topLeftCell="A1">
      <selection activeCell="J23" sqref="J23:J24"/>
    </sheetView>
  </sheetViews>
  <sheetFormatPr defaultColWidth="9.00390625" defaultRowHeight="13.5"/>
  <cols>
    <col min="1" max="1" width="2.75390625" style="16" customWidth="1"/>
    <col min="2" max="3" width="10.625" style="14" customWidth="1"/>
    <col min="4" max="4" width="19.875" style="14" customWidth="1"/>
    <col min="5" max="5" width="4.25390625" style="14" customWidth="1"/>
    <col min="6" max="6" width="4.25390625" style="14" bestFit="1" customWidth="1"/>
    <col min="7" max="8" width="5.625" style="14" bestFit="1" customWidth="1"/>
    <col min="9" max="10" width="9.50390625" style="14" customWidth="1"/>
    <col min="11" max="11" width="6.375" style="14" bestFit="1" customWidth="1"/>
    <col min="12" max="12" width="13.50390625" style="14" customWidth="1"/>
    <col min="13" max="13" width="5.625" style="14" bestFit="1" customWidth="1"/>
    <col min="14" max="14" width="7.00390625" style="14" bestFit="1" customWidth="1"/>
    <col min="15" max="15" width="8.00390625" style="14" bestFit="1" customWidth="1"/>
    <col min="16" max="16" width="7.00390625" style="14" bestFit="1" customWidth="1"/>
    <col min="17" max="17" width="5.625" style="14" bestFit="1" customWidth="1"/>
    <col min="18" max="18" width="2.875" style="14" bestFit="1" customWidth="1"/>
    <col min="19" max="19" width="2.25390625" style="14" bestFit="1" customWidth="1"/>
    <col min="20" max="16384" width="9.00390625" style="14" customWidth="1"/>
  </cols>
  <sheetData>
    <row r="1" spans="1:19" ht="17.25">
      <c r="A1" s="197" t="s">
        <v>33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</row>
    <row r="2" spans="1:19" s="15" customFormat="1" ht="10.5">
      <c r="A2" s="13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13.5">
      <c r="A3" s="119" t="s">
        <v>19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</row>
    <row r="4" spans="1:19" ht="13.5">
      <c r="A4" s="142"/>
      <c r="B4" s="167" t="s">
        <v>18</v>
      </c>
      <c r="C4" s="132" t="s">
        <v>45</v>
      </c>
      <c r="D4" s="61" t="s">
        <v>2</v>
      </c>
      <c r="E4" s="181" t="s">
        <v>12</v>
      </c>
      <c r="F4" s="182"/>
      <c r="G4" s="182"/>
      <c r="H4" s="183"/>
      <c r="I4" s="132" t="s">
        <v>31</v>
      </c>
      <c r="J4" s="132"/>
      <c r="K4" s="132"/>
      <c r="L4" s="132"/>
      <c r="M4" s="172"/>
      <c r="N4" s="177" t="s">
        <v>4</v>
      </c>
      <c r="O4" s="165" t="s">
        <v>32</v>
      </c>
      <c r="P4" s="167" t="s">
        <v>29</v>
      </c>
      <c r="Q4" s="158" t="s">
        <v>13</v>
      </c>
      <c r="R4" s="159"/>
      <c r="S4" s="160"/>
    </row>
    <row r="5" spans="1:19" ht="13.5" customHeight="1">
      <c r="A5" s="142"/>
      <c r="B5" s="167"/>
      <c r="C5" s="132"/>
      <c r="D5" s="146" t="s">
        <v>21</v>
      </c>
      <c r="E5" s="144" t="s">
        <v>20</v>
      </c>
      <c r="F5" s="170" t="s">
        <v>22</v>
      </c>
      <c r="G5" s="137" t="s">
        <v>3</v>
      </c>
      <c r="H5" s="139" t="s">
        <v>23</v>
      </c>
      <c r="I5" s="69" t="s">
        <v>24</v>
      </c>
      <c r="J5" s="69" t="s">
        <v>25</v>
      </c>
      <c r="K5" s="141" t="s">
        <v>28</v>
      </c>
      <c r="L5" s="70" t="s">
        <v>94</v>
      </c>
      <c r="M5" s="187" t="s">
        <v>23</v>
      </c>
      <c r="N5" s="177"/>
      <c r="O5" s="165"/>
      <c r="P5" s="132"/>
      <c r="Q5" s="161"/>
      <c r="R5" s="161"/>
      <c r="S5" s="162"/>
    </row>
    <row r="6" spans="1:19" ht="14.25" thickBot="1">
      <c r="A6" s="143"/>
      <c r="B6" s="174"/>
      <c r="C6" s="133"/>
      <c r="D6" s="147"/>
      <c r="E6" s="145"/>
      <c r="F6" s="171"/>
      <c r="G6" s="138"/>
      <c r="H6" s="140"/>
      <c r="I6" s="51" t="s">
        <v>27</v>
      </c>
      <c r="J6" s="51" t="s">
        <v>26</v>
      </c>
      <c r="K6" s="133"/>
      <c r="L6" s="51" t="s">
        <v>95</v>
      </c>
      <c r="M6" s="133"/>
      <c r="N6" s="178"/>
      <c r="O6" s="166"/>
      <c r="P6" s="133"/>
      <c r="Q6" s="168" t="s">
        <v>30</v>
      </c>
      <c r="R6" s="168"/>
      <c r="S6" s="169"/>
    </row>
    <row r="7" spans="1:19" ht="11.25" customHeight="1" thickTop="1">
      <c r="A7" s="187">
        <v>1</v>
      </c>
      <c r="B7" s="187" t="s">
        <v>88</v>
      </c>
      <c r="C7" s="149" t="s">
        <v>89</v>
      </c>
      <c r="D7" s="65">
        <v>39579</v>
      </c>
      <c r="E7" s="188">
        <v>2</v>
      </c>
      <c r="F7" s="190" t="s">
        <v>91</v>
      </c>
      <c r="G7" s="192">
        <v>10000</v>
      </c>
      <c r="H7" s="194">
        <f>E7*G7</f>
        <v>20000</v>
      </c>
      <c r="I7" s="149" t="s">
        <v>92</v>
      </c>
      <c r="J7" s="149" t="s">
        <v>93</v>
      </c>
      <c r="K7" s="148">
        <f>4420*2</f>
        <v>8840</v>
      </c>
      <c r="L7" s="77">
        <f>3620*2</f>
        <v>7240</v>
      </c>
      <c r="M7" s="196">
        <f>K7+L7</f>
        <v>16080</v>
      </c>
      <c r="N7" s="150"/>
      <c r="O7" s="163">
        <f>H7+M7+N7</f>
        <v>36080</v>
      </c>
      <c r="P7" s="148"/>
      <c r="Q7" s="57">
        <v>10000</v>
      </c>
      <c r="R7" s="13" t="s">
        <v>16</v>
      </c>
      <c r="S7" s="50">
        <v>1</v>
      </c>
    </row>
    <row r="8" spans="1:19" ht="11.25" customHeight="1">
      <c r="A8" s="132"/>
      <c r="B8" s="132"/>
      <c r="C8" s="173"/>
      <c r="D8" s="66" t="s">
        <v>90</v>
      </c>
      <c r="E8" s="189"/>
      <c r="F8" s="191"/>
      <c r="G8" s="193"/>
      <c r="H8" s="195"/>
      <c r="I8" s="120"/>
      <c r="J8" s="120"/>
      <c r="K8" s="115"/>
      <c r="L8" s="78">
        <v>123.8</v>
      </c>
      <c r="M8" s="122"/>
      <c r="N8" s="124"/>
      <c r="O8" s="164"/>
      <c r="P8" s="115"/>
      <c r="Q8" s="155">
        <f>Q7*S7</f>
        <v>10000</v>
      </c>
      <c r="R8" s="156"/>
      <c r="S8" s="157"/>
    </row>
    <row r="9" spans="1:19" ht="11.25" customHeight="1">
      <c r="A9" s="132">
        <v>2</v>
      </c>
      <c r="B9" s="132" t="s">
        <v>96</v>
      </c>
      <c r="C9" s="120" t="s">
        <v>97</v>
      </c>
      <c r="D9" s="67">
        <v>39734</v>
      </c>
      <c r="E9" s="175">
        <v>1</v>
      </c>
      <c r="F9" s="151" t="s">
        <v>91</v>
      </c>
      <c r="G9" s="153">
        <v>3000</v>
      </c>
      <c r="H9" s="179">
        <f>E9*G9</f>
        <v>3000</v>
      </c>
      <c r="I9" s="120"/>
      <c r="J9" s="120"/>
      <c r="K9" s="115"/>
      <c r="L9" s="79"/>
      <c r="M9" s="122">
        <f>K9+L9</f>
        <v>0</v>
      </c>
      <c r="N9" s="124">
        <v>1000</v>
      </c>
      <c r="O9" s="113">
        <f>H9+M9+N9</f>
        <v>4000</v>
      </c>
      <c r="P9" s="115"/>
      <c r="Q9" s="52"/>
      <c r="R9" s="13" t="s">
        <v>16</v>
      </c>
      <c r="S9" s="50"/>
    </row>
    <row r="10" spans="1:19" ht="11.25" customHeight="1">
      <c r="A10" s="132"/>
      <c r="B10" s="132"/>
      <c r="C10" s="173"/>
      <c r="D10" s="66" t="s">
        <v>98</v>
      </c>
      <c r="E10" s="176"/>
      <c r="F10" s="152"/>
      <c r="G10" s="154"/>
      <c r="H10" s="180"/>
      <c r="I10" s="120"/>
      <c r="J10" s="120"/>
      <c r="K10" s="115"/>
      <c r="L10" s="78"/>
      <c r="M10" s="122"/>
      <c r="N10" s="124"/>
      <c r="O10" s="164"/>
      <c r="P10" s="115"/>
      <c r="Q10" s="184">
        <f>Q9*S9</f>
        <v>0</v>
      </c>
      <c r="R10" s="184"/>
      <c r="S10" s="185"/>
    </row>
    <row r="11" spans="1:19" ht="11.25" customHeight="1">
      <c r="A11" s="132">
        <v>3</v>
      </c>
      <c r="B11" s="132" t="s">
        <v>99</v>
      </c>
      <c r="C11" s="120" t="s">
        <v>100</v>
      </c>
      <c r="D11" s="67">
        <v>39789</v>
      </c>
      <c r="E11" s="175">
        <v>2</v>
      </c>
      <c r="F11" s="151" t="s">
        <v>102</v>
      </c>
      <c r="G11" s="153">
        <v>12000</v>
      </c>
      <c r="H11" s="179">
        <f>E11*G11</f>
        <v>24000</v>
      </c>
      <c r="I11" s="120" t="s">
        <v>103</v>
      </c>
      <c r="J11" s="120" t="s">
        <v>93</v>
      </c>
      <c r="K11" s="115">
        <f>910*2</f>
        <v>1820</v>
      </c>
      <c r="L11" s="79"/>
      <c r="M11" s="122">
        <f>K11+L11</f>
        <v>1820</v>
      </c>
      <c r="N11" s="124"/>
      <c r="O11" s="113">
        <f>H11+M11+N11</f>
        <v>25820</v>
      </c>
      <c r="P11" s="115">
        <f>17000*2</f>
        <v>34000</v>
      </c>
      <c r="Q11" s="53"/>
      <c r="R11" s="54" t="s">
        <v>16</v>
      </c>
      <c r="S11" s="55"/>
    </row>
    <row r="12" spans="1:19" ht="11.25" customHeight="1">
      <c r="A12" s="132"/>
      <c r="B12" s="132"/>
      <c r="C12" s="173"/>
      <c r="D12" s="66" t="s">
        <v>101</v>
      </c>
      <c r="E12" s="176"/>
      <c r="F12" s="152"/>
      <c r="G12" s="154"/>
      <c r="H12" s="180"/>
      <c r="I12" s="120"/>
      <c r="J12" s="120"/>
      <c r="K12" s="115"/>
      <c r="L12" s="78"/>
      <c r="M12" s="122"/>
      <c r="N12" s="124"/>
      <c r="O12" s="164"/>
      <c r="P12" s="115"/>
      <c r="Q12" s="155">
        <f>Q11*S11</f>
        <v>0</v>
      </c>
      <c r="R12" s="156"/>
      <c r="S12" s="157"/>
    </row>
    <row r="13" spans="1:19" ht="11.25" customHeight="1">
      <c r="A13" s="132">
        <v>4</v>
      </c>
      <c r="B13" s="132" t="s">
        <v>96</v>
      </c>
      <c r="C13" s="120" t="s">
        <v>104</v>
      </c>
      <c r="D13" s="67">
        <v>39831</v>
      </c>
      <c r="E13" s="175">
        <v>1</v>
      </c>
      <c r="F13" s="151" t="s">
        <v>91</v>
      </c>
      <c r="G13" s="153">
        <v>2000</v>
      </c>
      <c r="H13" s="179">
        <f>E13*G13</f>
        <v>2000</v>
      </c>
      <c r="I13" s="120"/>
      <c r="J13" s="120"/>
      <c r="K13" s="115"/>
      <c r="L13" s="79"/>
      <c r="M13" s="122">
        <f>K13+L13</f>
        <v>0</v>
      </c>
      <c r="N13" s="124">
        <v>500</v>
      </c>
      <c r="O13" s="113">
        <f>H13+M13+N13</f>
        <v>2500</v>
      </c>
      <c r="P13" s="115"/>
      <c r="Q13" s="52"/>
      <c r="R13" s="13" t="s">
        <v>16</v>
      </c>
      <c r="S13" s="50"/>
    </row>
    <row r="14" spans="1:19" ht="11.25" customHeight="1">
      <c r="A14" s="132"/>
      <c r="B14" s="132"/>
      <c r="C14" s="173"/>
      <c r="D14" s="66" t="s">
        <v>105</v>
      </c>
      <c r="E14" s="176"/>
      <c r="F14" s="152"/>
      <c r="G14" s="154"/>
      <c r="H14" s="180"/>
      <c r="I14" s="120"/>
      <c r="J14" s="120"/>
      <c r="K14" s="115"/>
      <c r="L14" s="78"/>
      <c r="M14" s="122"/>
      <c r="N14" s="124"/>
      <c r="O14" s="164"/>
      <c r="P14" s="115"/>
      <c r="Q14" s="184">
        <f>Q13*S13</f>
        <v>0</v>
      </c>
      <c r="R14" s="184"/>
      <c r="S14" s="185"/>
    </row>
    <row r="15" spans="1:19" ht="11.25" customHeight="1">
      <c r="A15" s="132">
        <v>5</v>
      </c>
      <c r="B15" s="132"/>
      <c r="C15" s="120"/>
      <c r="D15" s="67"/>
      <c r="E15" s="175"/>
      <c r="F15" s="151"/>
      <c r="G15" s="153"/>
      <c r="H15" s="179">
        <f>E15*G15</f>
        <v>0</v>
      </c>
      <c r="I15" s="120"/>
      <c r="J15" s="120"/>
      <c r="K15" s="115"/>
      <c r="L15" s="79"/>
      <c r="M15" s="122">
        <f>K15+L15</f>
        <v>0</v>
      </c>
      <c r="N15" s="124"/>
      <c r="O15" s="113">
        <f>H15+M15+N15</f>
        <v>0</v>
      </c>
      <c r="P15" s="115"/>
      <c r="Q15" s="53"/>
      <c r="R15" s="54" t="s">
        <v>16</v>
      </c>
      <c r="S15" s="55"/>
    </row>
    <row r="16" spans="1:19" ht="11.25" customHeight="1">
      <c r="A16" s="132"/>
      <c r="B16" s="132"/>
      <c r="C16" s="173"/>
      <c r="D16" s="66"/>
      <c r="E16" s="176"/>
      <c r="F16" s="152"/>
      <c r="G16" s="154"/>
      <c r="H16" s="180"/>
      <c r="I16" s="120"/>
      <c r="J16" s="120"/>
      <c r="K16" s="115"/>
      <c r="L16" s="78"/>
      <c r="M16" s="122"/>
      <c r="N16" s="124"/>
      <c r="O16" s="164"/>
      <c r="P16" s="115"/>
      <c r="Q16" s="155">
        <f>Q15*S15</f>
        <v>0</v>
      </c>
      <c r="R16" s="156"/>
      <c r="S16" s="157"/>
    </row>
    <row r="17" spans="1:19" ht="11.25" customHeight="1">
      <c r="A17" s="132">
        <v>6</v>
      </c>
      <c r="B17" s="132"/>
      <c r="C17" s="120"/>
      <c r="D17" s="67"/>
      <c r="E17" s="175"/>
      <c r="F17" s="151"/>
      <c r="G17" s="153"/>
      <c r="H17" s="179">
        <f>E17*G17</f>
        <v>0</v>
      </c>
      <c r="I17" s="120"/>
      <c r="J17" s="120"/>
      <c r="K17" s="115"/>
      <c r="L17" s="79"/>
      <c r="M17" s="122">
        <f>K17+L17</f>
        <v>0</v>
      </c>
      <c r="N17" s="124"/>
      <c r="O17" s="113">
        <f>H17+M17+N17</f>
        <v>0</v>
      </c>
      <c r="P17" s="115"/>
      <c r="Q17" s="52"/>
      <c r="R17" s="13" t="s">
        <v>16</v>
      </c>
      <c r="S17" s="50"/>
    </row>
    <row r="18" spans="1:19" ht="11.25" customHeight="1">
      <c r="A18" s="132"/>
      <c r="B18" s="132"/>
      <c r="C18" s="173"/>
      <c r="D18" s="66"/>
      <c r="E18" s="176"/>
      <c r="F18" s="152"/>
      <c r="G18" s="154"/>
      <c r="H18" s="180"/>
      <c r="I18" s="120"/>
      <c r="J18" s="120"/>
      <c r="K18" s="115"/>
      <c r="L18" s="78"/>
      <c r="M18" s="122"/>
      <c r="N18" s="124"/>
      <c r="O18" s="164"/>
      <c r="P18" s="115"/>
      <c r="Q18" s="184">
        <f>Q17*S17</f>
        <v>0</v>
      </c>
      <c r="R18" s="184"/>
      <c r="S18" s="185"/>
    </row>
    <row r="19" spans="1:19" ht="11.25" customHeight="1">
      <c r="A19" s="132">
        <v>7</v>
      </c>
      <c r="B19" s="186" t="s">
        <v>106</v>
      </c>
      <c r="C19" s="120"/>
      <c r="D19" s="67"/>
      <c r="E19" s="175"/>
      <c r="F19" s="151"/>
      <c r="G19" s="153"/>
      <c r="H19" s="179">
        <f>E19*G19</f>
        <v>0</v>
      </c>
      <c r="I19" s="120"/>
      <c r="J19" s="120"/>
      <c r="K19" s="115"/>
      <c r="L19" s="79"/>
      <c r="M19" s="122">
        <f>K19+L19</f>
        <v>0</v>
      </c>
      <c r="N19" s="124"/>
      <c r="O19" s="113">
        <f>H19+M19+N19</f>
        <v>0</v>
      </c>
      <c r="P19" s="115"/>
      <c r="Q19" s="52"/>
      <c r="R19" s="13" t="s">
        <v>16</v>
      </c>
      <c r="S19" s="50"/>
    </row>
    <row r="20" spans="1:19" ht="11.25" customHeight="1">
      <c r="A20" s="132"/>
      <c r="B20" s="186"/>
      <c r="C20" s="173"/>
      <c r="D20" s="66"/>
      <c r="E20" s="176"/>
      <c r="F20" s="152"/>
      <c r="G20" s="154"/>
      <c r="H20" s="180"/>
      <c r="I20" s="120"/>
      <c r="J20" s="120"/>
      <c r="K20" s="115"/>
      <c r="L20" s="78"/>
      <c r="M20" s="122"/>
      <c r="N20" s="124"/>
      <c r="O20" s="164"/>
      <c r="P20" s="115"/>
      <c r="Q20" s="184">
        <f>Q19*S19</f>
        <v>0</v>
      </c>
      <c r="R20" s="184"/>
      <c r="S20" s="185"/>
    </row>
    <row r="21" spans="1:19" ht="11.25" customHeight="1">
      <c r="A21" s="132">
        <v>8</v>
      </c>
      <c r="B21" s="187" t="s">
        <v>88</v>
      </c>
      <c r="C21" s="120" t="s">
        <v>100</v>
      </c>
      <c r="D21" s="81">
        <v>39579</v>
      </c>
      <c r="E21" s="188">
        <v>2</v>
      </c>
      <c r="F21" s="190" t="s">
        <v>91</v>
      </c>
      <c r="G21" s="192">
        <v>10000</v>
      </c>
      <c r="H21" s="194">
        <f>E21*G21</f>
        <v>20000</v>
      </c>
      <c r="I21" s="149" t="s">
        <v>92</v>
      </c>
      <c r="J21" s="149" t="s">
        <v>93</v>
      </c>
      <c r="K21" s="148">
        <f>4420*2</f>
        <v>8840</v>
      </c>
      <c r="L21" s="77">
        <f>3620*2</f>
        <v>7240</v>
      </c>
      <c r="M21" s="122">
        <f>K21+L21</f>
        <v>16080</v>
      </c>
      <c r="N21" s="124"/>
      <c r="O21" s="113">
        <f>H21+M21+N21</f>
        <v>36080</v>
      </c>
      <c r="P21" s="115"/>
      <c r="Q21" s="53">
        <v>10000</v>
      </c>
      <c r="R21" s="54" t="s">
        <v>16</v>
      </c>
      <c r="S21" s="55">
        <v>1</v>
      </c>
    </row>
    <row r="22" spans="1:19" ht="11.25" customHeight="1">
      <c r="A22" s="132"/>
      <c r="B22" s="132"/>
      <c r="C22" s="173"/>
      <c r="D22" s="66" t="s">
        <v>90</v>
      </c>
      <c r="E22" s="189"/>
      <c r="F22" s="191"/>
      <c r="G22" s="193"/>
      <c r="H22" s="195"/>
      <c r="I22" s="120"/>
      <c r="J22" s="120"/>
      <c r="K22" s="115"/>
      <c r="L22" s="78">
        <v>123.8</v>
      </c>
      <c r="M22" s="122"/>
      <c r="N22" s="124"/>
      <c r="O22" s="164"/>
      <c r="P22" s="115"/>
      <c r="Q22" s="155">
        <f>Q21*S21</f>
        <v>10000</v>
      </c>
      <c r="R22" s="156"/>
      <c r="S22" s="157"/>
    </row>
    <row r="23" spans="1:19" ht="11.25" customHeight="1">
      <c r="A23" s="132">
        <v>9</v>
      </c>
      <c r="B23" s="132" t="s">
        <v>99</v>
      </c>
      <c r="C23" s="120" t="s">
        <v>100</v>
      </c>
      <c r="D23" s="67">
        <v>39789</v>
      </c>
      <c r="E23" s="175">
        <v>1</v>
      </c>
      <c r="F23" s="151" t="s">
        <v>91</v>
      </c>
      <c r="G23" s="153">
        <v>20000</v>
      </c>
      <c r="H23" s="179">
        <f>E23*G23</f>
        <v>20000</v>
      </c>
      <c r="I23" s="120" t="s">
        <v>103</v>
      </c>
      <c r="J23" s="120" t="s">
        <v>93</v>
      </c>
      <c r="K23" s="115">
        <f>17910*2</f>
        <v>35820</v>
      </c>
      <c r="L23" s="79"/>
      <c r="M23" s="122">
        <f>K23+L23</f>
        <v>35820</v>
      </c>
      <c r="N23" s="124"/>
      <c r="O23" s="113">
        <f>H23+M23+N23</f>
        <v>55820</v>
      </c>
      <c r="P23" s="115"/>
      <c r="Q23" s="52"/>
      <c r="R23" s="13" t="s">
        <v>16</v>
      </c>
      <c r="S23" s="50"/>
    </row>
    <row r="24" spans="1:19" ht="11.25" customHeight="1">
      <c r="A24" s="132"/>
      <c r="B24" s="132"/>
      <c r="C24" s="173"/>
      <c r="D24" s="66" t="s">
        <v>101</v>
      </c>
      <c r="E24" s="176"/>
      <c r="F24" s="152"/>
      <c r="G24" s="154"/>
      <c r="H24" s="180"/>
      <c r="I24" s="120"/>
      <c r="J24" s="120"/>
      <c r="K24" s="115"/>
      <c r="L24" s="78"/>
      <c r="M24" s="122"/>
      <c r="N24" s="124"/>
      <c r="O24" s="164"/>
      <c r="P24" s="115"/>
      <c r="Q24" s="155">
        <f>Q23*S23</f>
        <v>0</v>
      </c>
      <c r="R24" s="156"/>
      <c r="S24" s="157"/>
    </row>
    <row r="25" spans="1:19" ht="11.25" customHeight="1">
      <c r="A25" s="132">
        <v>10</v>
      </c>
      <c r="B25" s="132" t="s">
        <v>96</v>
      </c>
      <c r="C25" s="120" t="s">
        <v>104</v>
      </c>
      <c r="D25" s="67">
        <v>39831</v>
      </c>
      <c r="E25" s="175">
        <v>1</v>
      </c>
      <c r="F25" s="151" t="s">
        <v>91</v>
      </c>
      <c r="G25" s="153">
        <v>2000</v>
      </c>
      <c r="H25" s="179">
        <f>E25*G25</f>
        <v>2000</v>
      </c>
      <c r="I25" s="120" t="s">
        <v>107</v>
      </c>
      <c r="J25" s="120" t="s">
        <v>108</v>
      </c>
      <c r="K25" s="115">
        <f>480*2</f>
        <v>960</v>
      </c>
      <c r="L25" s="79">
        <f>840*2</f>
        <v>1680</v>
      </c>
      <c r="M25" s="122">
        <f>K25+L25</f>
        <v>2640</v>
      </c>
      <c r="N25" s="124">
        <v>500</v>
      </c>
      <c r="O25" s="113">
        <f>H25+M25+N25</f>
        <v>5140</v>
      </c>
      <c r="P25" s="115"/>
      <c r="Q25" s="52"/>
      <c r="R25" s="13" t="s">
        <v>16</v>
      </c>
      <c r="S25" s="50"/>
    </row>
    <row r="26" spans="1:19" ht="11.25" customHeight="1">
      <c r="A26" s="132"/>
      <c r="B26" s="132"/>
      <c r="C26" s="173"/>
      <c r="D26" s="66" t="s">
        <v>105</v>
      </c>
      <c r="E26" s="176"/>
      <c r="F26" s="152"/>
      <c r="G26" s="154"/>
      <c r="H26" s="180"/>
      <c r="I26" s="120"/>
      <c r="J26" s="120"/>
      <c r="K26" s="115"/>
      <c r="L26" s="78">
        <v>28.8</v>
      </c>
      <c r="M26" s="122"/>
      <c r="N26" s="124"/>
      <c r="O26" s="164"/>
      <c r="P26" s="115"/>
      <c r="Q26" s="155">
        <f>Q25*S25</f>
        <v>0</v>
      </c>
      <c r="R26" s="156"/>
      <c r="S26" s="157"/>
    </row>
    <row r="27" spans="1:19" ht="11.25" customHeight="1">
      <c r="A27" s="132">
        <v>11</v>
      </c>
      <c r="B27" s="132"/>
      <c r="C27" s="120"/>
      <c r="D27" s="67"/>
      <c r="E27" s="175"/>
      <c r="F27" s="151"/>
      <c r="G27" s="153"/>
      <c r="H27" s="179">
        <f>E27*G27</f>
        <v>0</v>
      </c>
      <c r="I27" s="120"/>
      <c r="J27" s="120"/>
      <c r="K27" s="115"/>
      <c r="L27" s="79"/>
      <c r="M27" s="122">
        <f>K27+L27</f>
        <v>0</v>
      </c>
      <c r="N27" s="124"/>
      <c r="O27" s="113">
        <f>H27+M27+N27</f>
        <v>0</v>
      </c>
      <c r="P27" s="115"/>
      <c r="Q27" s="52"/>
      <c r="R27" s="13" t="s">
        <v>16</v>
      </c>
      <c r="S27" s="50"/>
    </row>
    <row r="28" spans="1:19" ht="11.25" customHeight="1">
      <c r="A28" s="132"/>
      <c r="B28" s="132"/>
      <c r="C28" s="173"/>
      <c r="D28" s="66"/>
      <c r="E28" s="176"/>
      <c r="F28" s="152"/>
      <c r="G28" s="154"/>
      <c r="H28" s="180"/>
      <c r="I28" s="120"/>
      <c r="J28" s="120"/>
      <c r="K28" s="115"/>
      <c r="L28" s="78"/>
      <c r="M28" s="122"/>
      <c r="N28" s="124"/>
      <c r="O28" s="164"/>
      <c r="P28" s="115"/>
      <c r="Q28" s="184">
        <f>Q27*S27</f>
        <v>0</v>
      </c>
      <c r="R28" s="184"/>
      <c r="S28" s="185"/>
    </row>
    <row r="29" spans="1:19" ht="11.25" customHeight="1">
      <c r="A29" s="132">
        <v>12</v>
      </c>
      <c r="B29" s="132"/>
      <c r="C29" s="120"/>
      <c r="D29" s="67"/>
      <c r="E29" s="175"/>
      <c r="F29" s="151"/>
      <c r="G29" s="153"/>
      <c r="H29" s="179">
        <f>E29*G29</f>
        <v>0</v>
      </c>
      <c r="I29" s="120"/>
      <c r="J29" s="120"/>
      <c r="K29" s="115"/>
      <c r="L29" s="79"/>
      <c r="M29" s="122">
        <f>K29+L29</f>
        <v>0</v>
      </c>
      <c r="N29" s="124"/>
      <c r="O29" s="113">
        <f>H29+M29+N29</f>
        <v>0</v>
      </c>
      <c r="P29" s="115"/>
      <c r="Q29" s="53"/>
      <c r="R29" s="54" t="s">
        <v>16</v>
      </c>
      <c r="S29" s="55"/>
    </row>
    <row r="30" spans="1:19" ht="11.25" customHeight="1">
      <c r="A30" s="132"/>
      <c r="B30" s="132"/>
      <c r="C30" s="173"/>
      <c r="D30" s="66"/>
      <c r="E30" s="176"/>
      <c r="F30" s="152"/>
      <c r="G30" s="154"/>
      <c r="H30" s="180"/>
      <c r="I30" s="120"/>
      <c r="J30" s="120"/>
      <c r="K30" s="115"/>
      <c r="L30" s="78"/>
      <c r="M30" s="122"/>
      <c r="N30" s="124"/>
      <c r="O30" s="164"/>
      <c r="P30" s="115"/>
      <c r="Q30" s="155">
        <f>Q29*S29</f>
        <v>0</v>
      </c>
      <c r="R30" s="156"/>
      <c r="S30" s="157"/>
    </row>
    <row r="31" spans="1:19" ht="11.25" customHeight="1">
      <c r="A31" s="132">
        <v>13</v>
      </c>
      <c r="B31" s="132"/>
      <c r="C31" s="120"/>
      <c r="D31" s="67"/>
      <c r="E31" s="175"/>
      <c r="F31" s="151"/>
      <c r="G31" s="153"/>
      <c r="H31" s="179">
        <f>E31*G31</f>
        <v>0</v>
      </c>
      <c r="I31" s="120"/>
      <c r="J31" s="120"/>
      <c r="K31" s="115"/>
      <c r="L31" s="79"/>
      <c r="M31" s="122">
        <f>K31+L31</f>
        <v>0</v>
      </c>
      <c r="N31" s="124"/>
      <c r="O31" s="113">
        <f>H31+M31+N31</f>
        <v>0</v>
      </c>
      <c r="P31" s="115"/>
      <c r="Q31" s="53"/>
      <c r="R31" s="54" t="s">
        <v>16</v>
      </c>
      <c r="S31" s="55"/>
    </row>
    <row r="32" spans="1:19" ht="11.25" customHeight="1">
      <c r="A32" s="132"/>
      <c r="B32" s="132"/>
      <c r="C32" s="173"/>
      <c r="D32" s="66"/>
      <c r="E32" s="176"/>
      <c r="F32" s="152"/>
      <c r="G32" s="154"/>
      <c r="H32" s="180"/>
      <c r="I32" s="120"/>
      <c r="J32" s="120"/>
      <c r="K32" s="115"/>
      <c r="L32" s="78"/>
      <c r="M32" s="122"/>
      <c r="N32" s="124"/>
      <c r="O32" s="164"/>
      <c r="P32" s="115"/>
      <c r="Q32" s="155">
        <f>Q31*S31</f>
        <v>0</v>
      </c>
      <c r="R32" s="156"/>
      <c r="S32" s="157"/>
    </row>
    <row r="33" spans="1:19" ht="11.25" customHeight="1">
      <c r="A33" s="132">
        <v>14</v>
      </c>
      <c r="B33" s="132"/>
      <c r="C33" s="120"/>
      <c r="D33" s="67"/>
      <c r="E33" s="175"/>
      <c r="F33" s="151"/>
      <c r="G33" s="153"/>
      <c r="H33" s="179">
        <f>E33*G33</f>
        <v>0</v>
      </c>
      <c r="I33" s="120"/>
      <c r="J33" s="120"/>
      <c r="K33" s="115"/>
      <c r="L33" s="79"/>
      <c r="M33" s="122">
        <f>K33+L33</f>
        <v>0</v>
      </c>
      <c r="N33" s="124"/>
      <c r="O33" s="113">
        <f>H33+M33+N33</f>
        <v>0</v>
      </c>
      <c r="P33" s="115"/>
      <c r="Q33" s="52"/>
      <c r="R33" s="13" t="s">
        <v>16</v>
      </c>
      <c r="S33" s="50"/>
    </row>
    <row r="34" spans="1:19" ht="11.25" customHeight="1">
      <c r="A34" s="132"/>
      <c r="B34" s="132"/>
      <c r="C34" s="173"/>
      <c r="D34" s="66"/>
      <c r="E34" s="176"/>
      <c r="F34" s="152"/>
      <c r="G34" s="154"/>
      <c r="H34" s="180"/>
      <c r="I34" s="120"/>
      <c r="J34" s="120"/>
      <c r="K34" s="115"/>
      <c r="L34" s="78"/>
      <c r="M34" s="122"/>
      <c r="N34" s="124"/>
      <c r="O34" s="164"/>
      <c r="P34" s="115"/>
      <c r="Q34" s="184">
        <f>Q33*S33</f>
        <v>0</v>
      </c>
      <c r="R34" s="184"/>
      <c r="S34" s="185"/>
    </row>
    <row r="35" spans="1:19" ht="11.25" customHeight="1">
      <c r="A35" s="132">
        <v>15</v>
      </c>
      <c r="B35" s="132"/>
      <c r="C35" s="120"/>
      <c r="D35" s="67"/>
      <c r="E35" s="175"/>
      <c r="F35" s="151"/>
      <c r="G35" s="153"/>
      <c r="H35" s="179">
        <f>E35*G35</f>
        <v>0</v>
      </c>
      <c r="I35" s="120"/>
      <c r="J35" s="120"/>
      <c r="K35" s="115"/>
      <c r="L35" s="79"/>
      <c r="M35" s="122">
        <f>K35+L35</f>
        <v>0</v>
      </c>
      <c r="N35" s="124"/>
      <c r="O35" s="113">
        <f>H35+M35+N35</f>
        <v>0</v>
      </c>
      <c r="P35" s="115"/>
      <c r="Q35" s="53"/>
      <c r="R35" s="54" t="s">
        <v>16</v>
      </c>
      <c r="S35" s="55"/>
    </row>
    <row r="36" spans="1:19" ht="11.25" customHeight="1">
      <c r="A36" s="132"/>
      <c r="B36" s="132"/>
      <c r="C36" s="173"/>
      <c r="D36" s="66"/>
      <c r="E36" s="176"/>
      <c r="F36" s="152"/>
      <c r="G36" s="154"/>
      <c r="H36" s="180"/>
      <c r="I36" s="120"/>
      <c r="J36" s="120"/>
      <c r="K36" s="115"/>
      <c r="L36" s="78"/>
      <c r="M36" s="122"/>
      <c r="N36" s="124"/>
      <c r="O36" s="164"/>
      <c r="P36" s="115"/>
      <c r="Q36" s="155">
        <f>Q35*S35</f>
        <v>0</v>
      </c>
      <c r="R36" s="156"/>
      <c r="S36" s="157"/>
    </row>
    <row r="37" spans="1:19" ht="11.25" customHeight="1">
      <c r="A37" s="132">
        <v>16</v>
      </c>
      <c r="B37" s="132"/>
      <c r="C37" s="120"/>
      <c r="D37" s="67"/>
      <c r="E37" s="175"/>
      <c r="F37" s="151"/>
      <c r="G37" s="153"/>
      <c r="H37" s="179">
        <f>E37*G37</f>
        <v>0</v>
      </c>
      <c r="I37" s="120"/>
      <c r="J37" s="120"/>
      <c r="K37" s="115"/>
      <c r="L37" s="79"/>
      <c r="M37" s="122">
        <f>K37+L37</f>
        <v>0</v>
      </c>
      <c r="N37" s="124"/>
      <c r="O37" s="113">
        <f>H37+M37+N37</f>
        <v>0</v>
      </c>
      <c r="P37" s="115"/>
      <c r="Q37" s="52"/>
      <c r="R37" s="13" t="s">
        <v>16</v>
      </c>
      <c r="S37" s="50"/>
    </row>
    <row r="38" spans="1:19" ht="11.25" customHeight="1">
      <c r="A38" s="132"/>
      <c r="B38" s="132"/>
      <c r="C38" s="173"/>
      <c r="D38" s="66"/>
      <c r="E38" s="176"/>
      <c r="F38" s="152"/>
      <c r="G38" s="154"/>
      <c r="H38" s="180"/>
      <c r="I38" s="120"/>
      <c r="J38" s="120"/>
      <c r="K38" s="115"/>
      <c r="L38" s="78"/>
      <c r="M38" s="122"/>
      <c r="N38" s="124"/>
      <c r="O38" s="164"/>
      <c r="P38" s="115"/>
      <c r="Q38" s="184">
        <f>Q37*S37</f>
        <v>0</v>
      </c>
      <c r="R38" s="184"/>
      <c r="S38" s="185"/>
    </row>
    <row r="39" spans="1:19" ht="11.25" customHeight="1">
      <c r="A39" s="132">
        <v>17</v>
      </c>
      <c r="B39" s="132"/>
      <c r="C39" s="120"/>
      <c r="D39" s="67"/>
      <c r="E39" s="175"/>
      <c r="F39" s="151"/>
      <c r="G39" s="153"/>
      <c r="H39" s="179">
        <f>E39*G39</f>
        <v>0</v>
      </c>
      <c r="I39" s="120"/>
      <c r="J39" s="120"/>
      <c r="K39" s="115"/>
      <c r="L39" s="79"/>
      <c r="M39" s="122">
        <f>K39+L39</f>
        <v>0</v>
      </c>
      <c r="N39" s="124"/>
      <c r="O39" s="113">
        <f>H39+M39+N39</f>
        <v>0</v>
      </c>
      <c r="P39" s="115"/>
      <c r="Q39" s="53"/>
      <c r="R39" s="54" t="s">
        <v>16</v>
      </c>
      <c r="S39" s="55"/>
    </row>
    <row r="40" spans="1:19" ht="11.25" customHeight="1">
      <c r="A40" s="132"/>
      <c r="B40" s="132"/>
      <c r="C40" s="173"/>
      <c r="D40" s="66"/>
      <c r="E40" s="176"/>
      <c r="F40" s="152"/>
      <c r="G40" s="154"/>
      <c r="H40" s="180"/>
      <c r="I40" s="120"/>
      <c r="J40" s="120"/>
      <c r="K40" s="115"/>
      <c r="L40" s="78"/>
      <c r="M40" s="122"/>
      <c r="N40" s="124"/>
      <c r="O40" s="164"/>
      <c r="P40" s="115"/>
      <c r="Q40" s="155">
        <f>Q39*S39</f>
        <v>0</v>
      </c>
      <c r="R40" s="156"/>
      <c r="S40" s="157"/>
    </row>
    <row r="41" spans="1:19" ht="11.25" customHeight="1">
      <c r="A41" s="132">
        <v>18</v>
      </c>
      <c r="B41" s="132"/>
      <c r="C41" s="120"/>
      <c r="D41" s="67"/>
      <c r="E41" s="175"/>
      <c r="F41" s="151"/>
      <c r="G41" s="153"/>
      <c r="H41" s="179">
        <f>E41*G41</f>
        <v>0</v>
      </c>
      <c r="I41" s="120"/>
      <c r="J41" s="120"/>
      <c r="K41" s="115"/>
      <c r="L41" s="79"/>
      <c r="M41" s="122">
        <f>K41+L41</f>
        <v>0</v>
      </c>
      <c r="N41" s="124"/>
      <c r="O41" s="113">
        <f>H41+M41+N41</f>
        <v>0</v>
      </c>
      <c r="P41" s="115"/>
      <c r="Q41" s="52"/>
      <c r="R41" s="13" t="s">
        <v>16</v>
      </c>
      <c r="S41" s="50"/>
    </row>
    <row r="42" spans="1:19" ht="11.25" customHeight="1">
      <c r="A42" s="132"/>
      <c r="B42" s="132"/>
      <c r="C42" s="173"/>
      <c r="D42" s="66"/>
      <c r="E42" s="176"/>
      <c r="F42" s="152"/>
      <c r="G42" s="154"/>
      <c r="H42" s="180"/>
      <c r="I42" s="120"/>
      <c r="J42" s="120"/>
      <c r="K42" s="115"/>
      <c r="L42" s="78"/>
      <c r="M42" s="122"/>
      <c r="N42" s="124"/>
      <c r="O42" s="164"/>
      <c r="P42" s="115"/>
      <c r="Q42" s="184">
        <f>Q41*S41</f>
        <v>0</v>
      </c>
      <c r="R42" s="184"/>
      <c r="S42" s="185"/>
    </row>
    <row r="43" spans="1:19" ht="11.25" customHeight="1">
      <c r="A43" s="132">
        <v>19</v>
      </c>
      <c r="B43" s="132"/>
      <c r="C43" s="120"/>
      <c r="D43" s="67"/>
      <c r="E43" s="175"/>
      <c r="F43" s="151"/>
      <c r="G43" s="153"/>
      <c r="H43" s="179">
        <f>E43*G43</f>
        <v>0</v>
      </c>
      <c r="I43" s="120"/>
      <c r="J43" s="120"/>
      <c r="K43" s="115"/>
      <c r="L43" s="79"/>
      <c r="M43" s="122">
        <f>K43+L43</f>
        <v>0</v>
      </c>
      <c r="N43" s="124"/>
      <c r="O43" s="113">
        <f>H43+M43+N43</f>
        <v>0</v>
      </c>
      <c r="P43" s="115"/>
      <c r="Q43" s="53"/>
      <c r="R43" s="54" t="s">
        <v>16</v>
      </c>
      <c r="S43" s="55"/>
    </row>
    <row r="44" spans="1:19" ht="11.25" customHeight="1">
      <c r="A44" s="132"/>
      <c r="B44" s="132"/>
      <c r="C44" s="173"/>
      <c r="D44" s="66"/>
      <c r="E44" s="176"/>
      <c r="F44" s="152"/>
      <c r="G44" s="154"/>
      <c r="H44" s="180"/>
      <c r="I44" s="120"/>
      <c r="J44" s="120"/>
      <c r="K44" s="115"/>
      <c r="L44" s="78"/>
      <c r="M44" s="122"/>
      <c r="N44" s="124"/>
      <c r="O44" s="164"/>
      <c r="P44" s="115"/>
      <c r="Q44" s="155">
        <f>Q43*S43</f>
        <v>0</v>
      </c>
      <c r="R44" s="156"/>
      <c r="S44" s="157"/>
    </row>
    <row r="45" spans="1:19" ht="11.25" customHeight="1">
      <c r="A45" s="132">
        <v>20</v>
      </c>
      <c r="B45" s="132"/>
      <c r="C45" s="120"/>
      <c r="D45" s="67"/>
      <c r="E45" s="135"/>
      <c r="F45" s="126"/>
      <c r="G45" s="128"/>
      <c r="H45" s="130">
        <f>E45*G45</f>
        <v>0</v>
      </c>
      <c r="I45" s="120"/>
      <c r="J45" s="120"/>
      <c r="K45" s="115"/>
      <c r="L45" s="79"/>
      <c r="M45" s="122">
        <f>K45+L45</f>
        <v>0</v>
      </c>
      <c r="N45" s="124"/>
      <c r="O45" s="113">
        <f>H45+M45+N45</f>
        <v>0</v>
      </c>
      <c r="P45" s="115"/>
      <c r="Q45" s="60"/>
      <c r="R45" s="54" t="s">
        <v>16</v>
      </c>
      <c r="S45" s="55"/>
    </row>
    <row r="46" spans="1:19" ht="11.25" customHeight="1" thickBot="1">
      <c r="A46" s="133"/>
      <c r="B46" s="133"/>
      <c r="C46" s="134"/>
      <c r="D46" s="68"/>
      <c r="E46" s="136"/>
      <c r="F46" s="127"/>
      <c r="G46" s="129"/>
      <c r="H46" s="131"/>
      <c r="I46" s="121"/>
      <c r="J46" s="121"/>
      <c r="K46" s="116"/>
      <c r="L46" s="80"/>
      <c r="M46" s="123"/>
      <c r="N46" s="125"/>
      <c r="O46" s="114"/>
      <c r="P46" s="116"/>
      <c r="Q46" s="117">
        <f>Q45*S45</f>
        <v>0</v>
      </c>
      <c r="R46" s="117"/>
      <c r="S46" s="118"/>
    </row>
    <row r="47" spans="1:19" s="15" customFormat="1" ht="22.5" customHeight="1" thickTop="1">
      <c r="A47" s="187" t="s">
        <v>17</v>
      </c>
      <c r="B47" s="199"/>
      <c r="C47" s="199"/>
      <c r="D47" s="199"/>
      <c r="E47" s="62"/>
      <c r="F47" s="63"/>
      <c r="G47" s="63"/>
      <c r="H47" s="64">
        <f>SUM(H7:H46)</f>
        <v>91000</v>
      </c>
      <c r="I47" s="58"/>
      <c r="J47" s="58"/>
      <c r="K47" s="56">
        <f>SUM(K7:K46)</f>
        <v>56280</v>
      </c>
      <c r="L47" s="56">
        <f>L7+L9+L11+L13+L15+L19+L21+L23+L25+L27+L29+L17+L31+L33+L35+L37+L39+L41+L43+L45</f>
        <v>16160</v>
      </c>
      <c r="M47" s="59">
        <f>SUM(M7:M46)</f>
        <v>72440</v>
      </c>
      <c r="N47" s="59">
        <f>SUM(N7:N46)</f>
        <v>2000</v>
      </c>
      <c r="O47" s="56">
        <f>SUM(O7:O46)</f>
        <v>165440</v>
      </c>
      <c r="P47" s="56">
        <f>SUM(P7:P46)</f>
        <v>34000</v>
      </c>
      <c r="Q47" s="156">
        <f>Q8+Q10+Q12+Q14+Q16+Q20+Q22+Q24+Q26+Q28+Q30+Q18+Q32+Q34+Q36+Q38+Q40+Q42+Q44+Q46</f>
        <v>20000</v>
      </c>
      <c r="R47" s="200"/>
      <c r="S47" s="201"/>
    </row>
  </sheetData>
  <mergeCells count="321">
    <mergeCell ref="N43:N44"/>
    <mergeCell ref="O43:O44"/>
    <mergeCell ref="P43:P44"/>
    <mergeCell ref="Q44:S44"/>
    <mergeCell ref="I43:I44"/>
    <mergeCell ref="J43:J44"/>
    <mergeCell ref="K43:K44"/>
    <mergeCell ref="M43:M44"/>
    <mergeCell ref="O41:O42"/>
    <mergeCell ref="P41:P42"/>
    <mergeCell ref="Q42:S42"/>
    <mergeCell ref="A43:A44"/>
    <mergeCell ref="B43:B44"/>
    <mergeCell ref="C43:C44"/>
    <mergeCell ref="E43:E44"/>
    <mergeCell ref="F43:F44"/>
    <mergeCell ref="G43:G44"/>
    <mergeCell ref="H43:H44"/>
    <mergeCell ref="J41:J42"/>
    <mergeCell ref="K41:K42"/>
    <mergeCell ref="M41:M42"/>
    <mergeCell ref="N41:N42"/>
    <mergeCell ref="F41:F42"/>
    <mergeCell ref="G41:G42"/>
    <mergeCell ref="H41:H42"/>
    <mergeCell ref="I41:I42"/>
    <mergeCell ref="A47:D47"/>
    <mergeCell ref="Q47:S47"/>
    <mergeCell ref="N39:N40"/>
    <mergeCell ref="O39:O40"/>
    <mergeCell ref="P39:P40"/>
    <mergeCell ref="Q40:S40"/>
    <mergeCell ref="A41:A42"/>
    <mergeCell ref="B41:B42"/>
    <mergeCell ref="C41:C42"/>
    <mergeCell ref="E41:E42"/>
    <mergeCell ref="I39:I40"/>
    <mergeCell ref="J39:J40"/>
    <mergeCell ref="K39:K40"/>
    <mergeCell ref="M39:M40"/>
    <mergeCell ref="O37:O38"/>
    <mergeCell ref="P37:P38"/>
    <mergeCell ref="Q38:S38"/>
    <mergeCell ref="A39:A40"/>
    <mergeCell ref="B39:B40"/>
    <mergeCell ref="C39:C40"/>
    <mergeCell ref="E39:E40"/>
    <mergeCell ref="F39:F40"/>
    <mergeCell ref="G39:G40"/>
    <mergeCell ref="H39:H40"/>
    <mergeCell ref="N37:N38"/>
    <mergeCell ref="A37:A38"/>
    <mergeCell ref="B37:B38"/>
    <mergeCell ref="C37:C38"/>
    <mergeCell ref="E37:E38"/>
    <mergeCell ref="F37:F38"/>
    <mergeCell ref="G37:G38"/>
    <mergeCell ref="H37:H38"/>
    <mergeCell ref="M37:M38"/>
    <mergeCell ref="K35:K36"/>
    <mergeCell ref="I37:I38"/>
    <mergeCell ref="J37:J38"/>
    <mergeCell ref="K37:K38"/>
    <mergeCell ref="J35:J36"/>
    <mergeCell ref="A35:A36"/>
    <mergeCell ref="B35:B36"/>
    <mergeCell ref="C35:C36"/>
    <mergeCell ref="E35:E36"/>
    <mergeCell ref="F35:F36"/>
    <mergeCell ref="G35:G36"/>
    <mergeCell ref="H35:H36"/>
    <mergeCell ref="I35:I36"/>
    <mergeCell ref="O33:O34"/>
    <mergeCell ref="P33:P34"/>
    <mergeCell ref="Q34:S34"/>
    <mergeCell ref="M35:M36"/>
    <mergeCell ref="N35:N36"/>
    <mergeCell ref="O35:O36"/>
    <mergeCell ref="P35:P36"/>
    <mergeCell ref="Q36:S36"/>
    <mergeCell ref="J33:J34"/>
    <mergeCell ref="K33:K34"/>
    <mergeCell ref="M33:M34"/>
    <mergeCell ref="N33:N34"/>
    <mergeCell ref="O31:O32"/>
    <mergeCell ref="P31:P32"/>
    <mergeCell ref="Q32:S32"/>
    <mergeCell ref="B33:B34"/>
    <mergeCell ref="C33:C34"/>
    <mergeCell ref="E33:E34"/>
    <mergeCell ref="F33:F34"/>
    <mergeCell ref="G33:G34"/>
    <mergeCell ref="H33:H34"/>
    <mergeCell ref="I33:I34"/>
    <mergeCell ref="Q18:S18"/>
    <mergeCell ref="M31:M32"/>
    <mergeCell ref="N31:N32"/>
    <mergeCell ref="E31:E32"/>
    <mergeCell ref="F31:F32"/>
    <mergeCell ref="G31:G32"/>
    <mergeCell ref="H31:H32"/>
    <mergeCell ref="I31:I32"/>
    <mergeCell ref="J31:J32"/>
    <mergeCell ref="K31:K32"/>
    <mergeCell ref="M17:M18"/>
    <mergeCell ref="N17:N18"/>
    <mergeCell ref="O17:O18"/>
    <mergeCell ref="P17:P18"/>
    <mergeCell ref="H17:H18"/>
    <mergeCell ref="I17:I18"/>
    <mergeCell ref="J17:J18"/>
    <mergeCell ref="K17:K18"/>
    <mergeCell ref="A33:A34"/>
    <mergeCell ref="E17:E18"/>
    <mergeCell ref="F17:F18"/>
    <mergeCell ref="G17:G18"/>
    <mergeCell ref="A17:A18"/>
    <mergeCell ref="B17:B18"/>
    <mergeCell ref="C17:C18"/>
    <mergeCell ref="A31:A32"/>
    <mergeCell ref="B31:B32"/>
    <mergeCell ref="C31:C32"/>
    <mergeCell ref="A1:S1"/>
    <mergeCell ref="K29:K30"/>
    <mergeCell ref="M29:M30"/>
    <mergeCell ref="N29:N30"/>
    <mergeCell ref="O29:O30"/>
    <mergeCell ref="P29:P30"/>
    <mergeCell ref="Q30:S30"/>
    <mergeCell ref="M5:M6"/>
    <mergeCell ref="C29:C30"/>
    <mergeCell ref="E29:E30"/>
    <mergeCell ref="F29:F30"/>
    <mergeCell ref="G29:G30"/>
    <mergeCell ref="H29:H30"/>
    <mergeCell ref="I29:I30"/>
    <mergeCell ref="J29:J30"/>
    <mergeCell ref="A29:A30"/>
    <mergeCell ref="B29:B30"/>
    <mergeCell ref="E7:E8"/>
    <mergeCell ref="G7:G8"/>
    <mergeCell ref="F7:F8"/>
    <mergeCell ref="A27:A28"/>
    <mergeCell ref="B27:B28"/>
    <mergeCell ref="C27:C28"/>
    <mergeCell ref="E27:E28"/>
    <mergeCell ref="O27:O28"/>
    <mergeCell ref="P27:P28"/>
    <mergeCell ref="Q28:S28"/>
    <mergeCell ref="A7:A8"/>
    <mergeCell ref="B7:B8"/>
    <mergeCell ref="H7:H8"/>
    <mergeCell ref="M7:M8"/>
    <mergeCell ref="J27:J28"/>
    <mergeCell ref="K27:K28"/>
    <mergeCell ref="M27:M28"/>
    <mergeCell ref="N27:N28"/>
    <mergeCell ref="F27:F28"/>
    <mergeCell ref="G27:G28"/>
    <mergeCell ref="H27:H28"/>
    <mergeCell ref="I27:I28"/>
    <mergeCell ref="N25:N26"/>
    <mergeCell ref="O25:O26"/>
    <mergeCell ref="P25:P26"/>
    <mergeCell ref="Q26:S26"/>
    <mergeCell ref="I25:I26"/>
    <mergeCell ref="J25:J26"/>
    <mergeCell ref="K25:K26"/>
    <mergeCell ref="M25:M26"/>
    <mergeCell ref="O23:O24"/>
    <mergeCell ref="P23:P24"/>
    <mergeCell ref="Q24:S24"/>
    <mergeCell ref="A25:A26"/>
    <mergeCell ref="B25:B26"/>
    <mergeCell ref="C25:C26"/>
    <mergeCell ref="E25:E26"/>
    <mergeCell ref="F25:F26"/>
    <mergeCell ref="G25:G26"/>
    <mergeCell ref="H25:H26"/>
    <mergeCell ref="J23:J24"/>
    <mergeCell ref="K23:K24"/>
    <mergeCell ref="M23:M24"/>
    <mergeCell ref="N23:N24"/>
    <mergeCell ref="F23:F24"/>
    <mergeCell ref="G23:G24"/>
    <mergeCell ref="H23:H24"/>
    <mergeCell ref="I23:I24"/>
    <mergeCell ref="A23:A24"/>
    <mergeCell ref="B23:B24"/>
    <mergeCell ref="C23:C24"/>
    <mergeCell ref="E23:E24"/>
    <mergeCell ref="N21:N22"/>
    <mergeCell ref="O21:O22"/>
    <mergeCell ref="P21:P22"/>
    <mergeCell ref="Q22:S22"/>
    <mergeCell ref="I21:I22"/>
    <mergeCell ref="J21:J22"/>
    <mergeCell ref="K21:K22"/>
    <mergeCell ref="M21:M22"/>
    <mergeCell ref="O19:O20"/>
    <mergeCell ref="P19:P20"/>
    <mergeCell ref="Q20:S20"/>
    <mergeCell ref="A21:A22"/>
    <mergeCell ref="B21:B22"/>
    <mergeCell ref="C21:C22"/>
    <mergeCell ref="E21:E22"/>
    <mergeCell ref="F21:F22"/>
    <mergeCell ref="G21:G22"/>
    <mergeCell ref="H21:H22"/>
    <mergeCell ref="J19:J20"/>
    <mergeCell ref="K19:K20"/>
    <mergeCell ref="M19:M20"/>
    <mergeCell ref="N19:N20"/>
    <mergeCell ref="F19:F20"/>
    <mergeCell ref="G19:G20"/>
    <mergeCell ref="H19:H20"/>
    <mergeCell ref="I19:I20"/>
    <mergeCell ref="A19:A20"/>
    <mergeCell ref="B19:B20"/>
    <mergeCell ref="C19:C20"/>
    <mergeCell ref="E19:E20"/>
    <mergeCell ref="N15:N16"/>
    <mergeCell ref="O15:O16"/>
    <mergeCell ref="P15:P16"/>
    <mergeCell ref="Q16:S16"/>
    <mergeCell ref="I15:I16"/>
    <mergeCell ref="J15:J16"/>
    <mergeCell ref="K15:K16"/>
    <mergeCell ref="M15:M16"/>
    <mergeCell ref="O13:O14"/>
    <mergeCell ref="P13:P14"/>
    <mergeCell ref="Q14:S14"/>
    <mergeCell ref="A15:A16"/>
    <mergeCell ref="B15:B16"/>
    <mergeCell ref="C15:C16"/>
    <mergeCell ref="E15:E16"/>
    <mergeCell ref="F15:F16"/>
    <mergeCell ref="G15:G16"/>
    <mergeCell ref="H15:H16"/>
    <mergeCell ref="J13:J14"/>
    <mergeCell ref="K13:K14"/>
    <mergeCell ref="M13:M14"/>
    <mergeCell ref="N13:N14"/>
    <mergeCell ref="F13:F14"/>
    <mergeCell ref="G13:G14"/>
    <mergeCell ref="H13:H14"/>
    <mergeCell ref="I13:I14"/>
    <mergeCell ref="A13:A14"/>
    <mergeCell ref="B13:B14"/>
    <mergeCell ref="C13:C14"/>
    <mergeCell ref="E13:E14"/>
    <mergeCell ref="N11:N12"/>
    <mergeCell ref="O11:O12"/>
    <mergeCell ref="P11:P12"/>
    <mergeCell ref="Q12:S12"/>
    <mergeCell ref="I11:I12"/>
    <mergeCell ref="J11:J12"/>
    <mergeCell ref="K11:K12"/>
    <mergeCell ref="M11:M12"/>
    <mergeCell ref="A11:A12"/>
    <mergeCell ref="O9:O10"/>
    <mergeCell ref="P9:P10"/>
    <mergeCell ref="Q10:S10"/>
    <mergeCell ref="B11:B12"/>
    <mergeCell ref="C11:C12"/>
    <mergeCell ref="E11:E12"/>
    <mergeCell ref="F11:F12"/>
    <mergeCell ref="G11:G12"/>
    <mergeCell ref="H11:H12"/>
    <mergeCell ref="E9:E10"/>
    <mergeCell ref="N4:N6"/>
    <mergeCell ref="A9:A10"/>
    <mergeCell ref="H9:H10"/>
    <mergeCell ref="I9:I10"/>
    <mergeCell ref="J9:J10"/>
    <mergeCell ref="K9:K10"/>
    <mergeCell ref="M9:M10"/>
    <mergeCell ref="N9:N10"/>
    <mergeCell ref="E4:H4"/>
    <mergeCell ref="C7:C8"/>
    <mergeCell ref="B4:B6"/>
    <mergeCell ref="C4:C6"/>
    <mergeCell ref="B9:B10"/>
    <mergeCell ref="C9:C10"/>
    <mergeCell ref="F9:F10"/>
    <mergeCell ref="G9:G10"/>
    <mergeCell ref="Q8:S8"/>
    <mergeCell ref="Q4:S5"/>
    <mergeCell ref="O7:O8"/>
    <mergeCell ref="O4:O6"/>
    <mergeCell ref="P4:P6"/>
    <mergeCell ref="Q6:S6"/>
    <mergeCell ref="F5:F6"/>
    <mergeCell ref="I4:M4"/>
    <mergeCell ref="P7:P8"/>
    <mergeCell ref="I7:I8"/>
    <mergeCell ref="J7:J8"/>
    <mergeCell ref="K7:K8"/>
    <mergeCell ref="N7:N8"/>
    <mergeCell ref="G5:G6"/>
    <mergeCell ref="H5:H6"/>
    <mergeCell ref="K5:K6"/>
    <mergeCell ref="A4:A6"/>
    <mergeCell ref="E5:E6"/>
    <mergeCell ref="D5:D6"/>
    <mergeCell ref="H45:H46"/>
    <mergeCell ref="I45:I46"/>
    <mergeCell ref="A45:A46"/>
    <mergeCell ref="B45:B46"/>
    <mergeCell ref="C45:C46"/>
    <mergeCell ref="E45:E46"/>
    <mergeCell ref="O45:O46"/>
    <mergeCell ref="P45:P46"/>
    <mergeCell ref="Q46:S46"/>
    <mergeCell ref="A3:S3"/>
    <mergeCell ref="J45:J46"/>
    <mergeCell ref="K45:K46"/>
    <mergeCell ref="M45:M46"/>
    <mergeCell ref="N45:N46"/>
    <mergeCell ref="F45:F46"/>
    <mergeCell ref="G45:G46"/>
  </mergeCells>
  <printOptions/>
  <pageMargins left="0.5905511811023623" right="0.15748031496062992" top="0.7874015748031497" bottom="0.2755905511811024" header="0.5905511811023623" footer="0.2755905511811024"/>
  <pageSetup horizontalDpi="600" verticalDpi="600" orientation="landscape" paperSize="9" r:id="rId2"/>
  <headerFooter alignWithMargins="0">
    <oddHeader>&amp;L［記入例］&amp;R①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6">
      <selection activeCell="B29" sqref="B29:J29"/>
    </sheetView>
  </sheetViews>
  <sheetFormatPr defaultColWidth="9.00390625" defaultRowHeight="13.5"/>
  <cols>
    <col min="1" max="1" width="4.00390625" style="10" bestFit="1" customWidth="1"/>
    <col min="2" max="2" width="22.50390625" style="18" customWidth="1"/>
    <col min="3" max="3" width="21.75390625" style="18" customWidth="1"/>
    <col min="4" max="4" width="24.625" style="18" customWidth="1"/>
    <col min="5" max="5" width="8.25390625" style="18" bestFit="1" customWidth="1"/>
    <col min="6" max="6" width="10.25390625" style="18" customWidth="1"/>
    <col min="7" max="7" width="6.00390625" style="18" customWidth="1"/>
    <col min="8" max="9" width="8.625" style="18" bestFit="1" customWidth="1"/>
    <col min="10" max="10" width="21.25390625" style="18" customWidth="1"/>
    <col min="11" max="16384" width="9.00390625" style="18" customWidth="1"/>
  </cols>
  <sheetData>
    <row r="1" spans="1:10" ht="17.25">
      <c r="A1" s="202" t="s">
        <v>34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17.25">
      <c r="A2" s="12"/>
      <c r="B2" s="21"/>
      <c r="C2" s="21"/>
      <c r="D2" s="21"/>
      <c r="E2" s="21"/>
      <c r="F2" s="21"/>
      <c r="G2" s="21"/>
      <c r="H2" s="21"/>
      <c r="I2" s="21"/>
      <c r="J2" s="21"/>
    </row>
    <row r="3" spans="1:10" ht="18" customHeight="1">
      <c r="A3" s="207" t="s">
        <v>37</v>
      </c>
      <c r="B3" s="207"/>
      <c r="C3" s="207"/>
      <c r="D3" s="207"/>
      <c r="E3" s="207"/>
      <c r="F3" s="207"/>
      <c r="G3" s="207"/>
      <c r="H3" s="207"/>
      <c r="I3" s="207"/>
      <c r="J3" s="207"/>
    </row>
    <row r="4" spans="1:10" s="26" customFormat="1" ht="16.5" customHeight="1" thickBot="1">
      <c r="A4" s="7"/>
      <c r="B4" s="7" t="s">
        <v>35</v>
      </c>
      <c r="C4" s="7" t="s">
        <v>0</v>
      </c>
      <c r="D4" s="7" t="s">
        <v>5</v>
      </c>
      <c r="E4" s="7" t="s">
        <v>6</v>
      </c>
      <c r="F4" s="205" t="s">
        <v>36</v>
      </c>
      <c r="G4" s="206"/>
      <c r="H4" s="7" t="s">
        <v>3</v>
      </c>
      <c r="I4" s="7" t="s">
        <v>7</v>
      </c>
      <c r="J4" s="7" t="s">
        <v>8</v>
      </c>
    </row>
    <row r="5" spans="1:11" s="26" customFormat="1" ht="16.5" customHeight="1" thickTop="1">
      <c r="A5" s="27">
        <v>1</v>
      </c>
      <c r="B5" s="28" t="s">
        <v>109</v>
      </c>
      <c r="C5" s="28" t="s">
        <v>98</v>
      </c>
      <c r="D5" s="28" t="s">
        <v>110</v>
      </c>
      <c r="E5" s="29">
        <v>39734</v>
      </c>
      <c r="F5" s="30">
        <v>1</v>
      </c>
      <c r="G5" s="31" t="s">
        <v>91</v>
      </c>
      <c r="H5" s="32">
        <v>30000</v>
      </c>
      <c r="I5" s="32">
        <f>F5*H5</f>
        <v>30000</v>
      </c>
      <c r="J5" s="33"/>
      <c r="K5" s="34"/>
    </row>
    <row r="6" spans="1:10" s="26" customFormat="1" ht="16.5" customHeight="1">
      <c r="A6" s="8">
        <v>2</v>
      </c>
      <c r="B6" s="35"/>
      <c r="C6" s="35"/>
      <c r="D6" s="35"/>
      <c r="E6" s="36"/>
      <c r="F6" s="37"/>
      <c r="G6" s="38"/>
      <c r="H6" s="39"/>
      <c r="I6" s="39">
        <f>F6*H6</f>
        <v>0</v>
      </c>
      <c r="J6" s="8"/>
    </row>
    <row r="7" spans="1:10" s="26" customFormat="1" ht="16.5" customHeight="1">
      <c r="A7" s="8">
        <v>3</v>
      </c>
      <c r="B7" s="35"/>
      <c r="C7" s="35"/>
      <c r="D7" s="40"/>
      <c r="E7" s="36"/>
      <c r="F7" s="37"/>
      <c r="G7" s="41"/>
      <c r="H7" s="39"/>
      <c r="I7" s="39">
        <f>F7*H7</f>
        <v>0</v>
      </c>
      <c r="J7" s="40"/>
    </row>
    <row r="8" spans="1:10" s="26" customFormat="1" ht="16.5" customHeight="1">
      <c r="A8" s="8">
        <v>4</v>
      </c>
      <c r="B8" s="35"/>
      <c r="C8" s="35"/>
      <c r="D8" s="40"/>
      <c r="E8" s="36"/>
      <c r="F8" s="37"/>
      <c r="G8" s="41"/>
      <c r="H8" s="39"/>
      <c r="I8" s="39">
        <f>F8*H8</f>
        <v>0</v>
      </c>
      <c r="J8" s="40"/>
    </row>
    <row r="9" spans="1:10" s="26" customFormat="1" ht="16.5" customHeight="1">
      <c r="A9" s="8">
        <v>5</v>
      </c>
      <c r="B9" s="35"/>
      <c r="C9" s="35"/>
      <c r="D9" s="40"/>
      <c r="E9" s="36"/>
      <c r="F9" s="37"/>
      <c r="G9" s="41"/>
      <c r="H9" s="39"/>
      <c r="I9" s="39">
        <f>F9*H9</f>
        <v>0</v>
      </c>
      <c r="J9" s="40"/>
    </row>
    <row r="10" spans="1:10" s="26" customFormat="1" ht="16.5" customHeight="1">
      <c r="A10" s="208" t="s">
        <v>38</v>
      </c>
      <c r="B10" s="209"/>
      <c r="C10" s="209"/>
      <c r="D10" s="209"/>
      <c r="E10" s="209"/>
      <c r="F10" s="209"/>
      <c r="G10" s="209"/>
      <c r="H10" s="210"/>
      <c r="I10" s="42">
        <f>SUM(I5:I9)</f>
        <v>30000</v>
      </c>
      <c r="J10" s="43"/>
    </row>
    <row r="11" spans="1:9" s="20" customFormat="1" ht="17.25" customHeight="1">
      <c r="A11" s="19"/>
      <c r="B11" s="22"/>
      <c r="C11" s="22"/>
      <c r="E11" s="23"/>
      <c r="F11" s="24"/>
      <c r="G11" s="24"/>
      <c r="H11" s="25"/>
      <c r="I11" s="25"/>
    </row>
    <row r="12" spans="1:10" ht="18" customHeight="1">
      <c r="A12" s="207" t="s">
        <v>39</v>
      </c>
      <c r="B12" s="207"/>
      <c r="C12" s="207"/>
      <c r="D12" s="207"/>
      <c r="E12" s="207"/>
      <c r="F12" s="207"/>
      <c r="G12" s="207"/>
      <c r="H12" s="207"/>
      <c r="I12" s="207"/>
      <c r="J12" s="207"/>
    </row>
    <row r="13" spans="1:10" s="26" customFormat="1" ht="16.5" customHeight="1" thickBot="1">
      <c r="A13" s="7"/>
      <c r="B13" s="7" t="s">
        <v>35</v>
      </c>
      <c r="C13" s="7" t="s">
        <v>0</v>
      </c>
      <c r="D13" s="7" t="s">
        <v>5</v>
      </c>
      <c r="E13" s="7" t="s">
        <v>6</v>
      </c>
      <c r="F13" s="205" t="s">
        <v>36</v>
      </c>
      <c r="G13" s="206"/>
      <c r="H13" s="7" t="s">
        <v>3</v>
      </c>
      <c r="I13" s="7" t="s">
        <v>7</v>
      </c>
      <c r="J13" s="7" t="s">
        <v>8</v>
      </c>
    </row>
    <row r="14" spans="1:11" s="26" customFormat="1" ht="16.5" customHeight="1" thickTop="1">
      <c r="A14" s="27">
        <v>1</v>
      </c>
      <c r="B14" s="28" t="s">
        <v>111</v>
      </c>
      <c r="C14" s="28" t="s">
        <v>112</v>
      </c>
      <c r="D14" s="28" t="s">
        <v>113</v>
      </c>
      <c r="E14" s="29">
        <v>39789</v>
      </c>
      <c r="F14" s="30">
        <v>2</v>
      </c>
      <c r="G14" s="31" t="s">
        <v>102</v>
      </c>
      <c r="H14" s="32">
        <v>3000</v>
      </c>
      <c r="I14" s="32">
        <f>F14*H14</f>
        <v>6000</v>
      </c>
      <c r="J14" s="33"/>
      <c r="K14" s="34"/>
    </row>
    <row r="15" spans="1:10" s="26" customFormat="1" ht="16.5" customHeight="1">
      <c r="A15" s="8">
        <v>2</v>
      </c>
      <c r="B15" s="35"/>
      <c r="C15" s="35"/>
      <c r="D15" s="35"/>
      <c r="E15" s="36"/>
      <c r="F15" s="37"/>
      <c r="G15" s="38"/>
      <c r="H15" s="39"/>
      <c r="I15" s="39">
        <f>F15*H15</f>
        <v>0</v>
      </c>
      <c r="J15" s="8"/>
    </row>
    <row r="16" spans="1:10" s="26" customFormat="1" ht="16.5" customHeight="1">
      <c r="A16" s="8">
        <v>3</v>
      </c>
      <c r="B16" s="35"/>
      <c r="C16" s="35"/>
      <c r="D16" s="40"/>
      <c r="E16" s="36"/>
      <c r="F16" s="37"/>
      <c r="G16" s="41"/>
      <c r="H16" s="39"/>
      <c r="I16" s="39">
        <f>F16*H16</f>
        <v>0</v>
      </c>
      <c r="J16" s="40"/>
    </row>
    <row r="17" spans="1:10" s="26" customFormat="1" ht="16.5" customHeight="1">
      <c r="A17" s="8">
        <v>4</v>
      </c>
      <c r="B17" s="35"/>
      <c r="C17" s="35"/>
      <c r="D17" s="40"/>
      <c r="E17" s="36"/>
      <c r="F17" s="37"/>
      <c r="G17" s="41"/>
      <c r="H17" s="39"/>
      <c r="I17" s="39">
        <f>F17*H17</f>
        <v>0</v>
      </c>
      <c r="J17" s="40"/>
    </row>
    <row r="18" spans="1:10" s="26" customFormat="1" ht="16.5" customHeight="1">
      <c r="A18" s="8">
        <v>5</v>
      </c>
      <c r="B18" s="35"/>
      <c r="C18" s="35"/>
      <c r="D18" s="40"/>
      <c r="E18" s="36"/>
      <c r="F18" s="37"/>
      <c r="G18" s="41"/>
      <c r="H18" s="39"/>
      <c r="I18" s="39">
        <f>F18*H18</f>
        <v>0</v>
      </c>
      <c r="J18" s="40"/>
    </row>
    <row r="19" spans="1:10" s="26" customFormat="1" ht="16.5" customHeight="1">
      <c r="A19" s="208" t="s">
        <v>40</v>
      </c>
      <c r="B19" s="209"/>
      <c r="C19" s="209"/>
      <c r="D19" s="209"/>
      <c r="E19" s="209"/>
      <c r="F19" s="209"/>
      <c r="G19" s="209"/>
      <c r="H19" s="210"/>
      <c r="I19" s="42">
        <f>SUM(I14:I18)</f>
        <v>6000</v>
      </c>
      <c r="J19" s="43"/>
    </row>
    <row r="20" s="20" customFormat="1" ht="16.5" customHeight="1">
      <c r="A20" s="19"/>
    </row>
    <row r="21" spans="1:10" ht="18" customHeight="1">
      <c r="A21" s="207" t="s">
        <v>41</v>
      </c>
      <c r="B21" s="207"/>
      <c r="C21" s="207"/>
      <c r="D21" s="207"/>
      <c r="E21" s="207"/>
      <c r="F21" s="207"/>
      <c r="G21" s="207"/>
      <c r="H21" s="207"/>
      <c r="I21" s="207"/>
      <c r="J21" s="207"/>
    </row>
    <row r="22" spans="1:10" s="26" customFormat="1" ht="16.5" customHeight="1" thickBot="1">
      <c r="A22" s="7"/>
      <c r="B22" s="7" t="s">
        <v>35</v>
      </c>
      <c r="C22" s="7" t="s">
        <v>0</v>
      </c>
      <c r="D22" s="7" t="s">
        <v>5</v>
      </c>
      <c r="E22" s="7" t="s">
        <v>6</v>
      </c>
      <c r="F22" s="205" t="s">
        <v>36</v>
      </c>
      <c r="G22" s="206"/>
      <c r="H22" s="7" t="s">
        <v>3</v>
      </c>
      <c r="I22" s="7" t="s">
        <v>7</v>
      </c>
      <c r="J22" s="7" t="s">
        <v>8</v>
      </c>
    </row>
    <row r="23" spans="1:11" s="26" customFormat="1" ht="16.5" customHeight="1" thickTop="1">
      <c r="A23" s="27">
        <v>1</v>
      </c>
      <c r="B23" s="28" t="s">
        <v>114</v>
      </c>
      <c r="C23" s="28" t="s">
        <v>115</v>
      </c>
      <c r="D23" s="28" t="s">
        <v>116</v>
      </c>
      <c r="E23" s="29">
        <v>39465</v>
      </c>
      <c r="F23" s="30">
        <v>20</v>
      </c>
      <c r="G23" s="31" t="s">
        <v>117</v>
      </c>
      <c r="H23" s="32">
        <v>10</v>
      </c>
      <c r="I23" s="32">
        <f>F23*H23</f>
        <v>200</v>
      </c>
      <c r="J23" s="83" t="s">
        <v>118</v>
      </c>
      <c r="K23" s="34"/>
    </row>
    <row r="24" spans="1:10" s="26" customFormat="1" ht="16.5" customHeight="1">
      <c r="A24" s="8">
        <v>2</v>
      </c>
      <c r="B24" s="35"/>
      <c r="C24" s="35"/>
      <c r="D24" s="35"/>
      <c r="E24" s="36"/>
      <c r="F24" s="37"/>
      <c r="G24" s="38"/>
      <c r="H24" s="39"/>
      <c r="I24" s="39">
        <f>F24*H24</f>
        <v>0</v>
      </c>
      <c r="J24" s="8"/>
    </row>
    <row r="25" spans="1:10" s="26" customFormat="1" ht="16.5" customHeight="1">
      <c r="A25" s="8">
        <v>3</v>
      </c>
      <c r="B25" s="35"/>
      <c r="C25" s="35"/>
      <c r="D25" s="40"/>
      <c r="E25" s="36"/>
      <c r="F25" s="37"/>
      <c r="G25" s="41"/>
      <c r="H25" s="39"/>
      <c r="I25" s="39">
        <f>F25*H25</f>
        <v>0</v>
      </c>
      <c r="J25" s="40"/>
    </row>
    <row r="26" spans="1:10" s="26" customFormat="1" ht="16.5" customHeight="1">
      <c r="A26" s="8">
        <v>4</v>
      </c>
      <c r="B26" s="35"/>
      <c r="C26" s="35"/>
      <c r="D26" s="40"/>
      <c r="E26" s="36"/>
      <c r="F26" s="37"/>
      <c r="G26" s="41"/>
      <c r="H26" s="39"/>
      <c r="I26" s="39">
        <f>F26*H26</f>
        <v>0</v>
      </c>
      <c r="J26" s="40"/>
    </row>
    <row r="27" spans="1:10" s="26" customFormat="1" ht="16.5" customHeight="1">
      <c r="A27" s="8">
        <v>5</v>
      </c>
      <c r="B27" s="35"/>
      <c r="C27" s="35"/>
      <c r="D27" s="40"/>
      <c r="E27" s="36"/>
      <c r="F27" s="37"/>
      <c r="G27" s="41"/>
      <c r="H27" s="39"/>
      <c r="I27" s="39">
        <f>F27*H27</f>
        <v>0</v>
      </c>
      <c r="J27" s="40"/>
    </row>
    <row r="28" spans="1:10" s="26" customFormat="1" ht="16.5" customHeight="1">
      <c r="A28" s="208" t="s">
        <v>42</v>
      </c>
      <c r="B28" s="209"/>
      <c r="C28" s="209"/>
      <c r="D28" s="209"/>
      <c r="E28" s="209"/>
      <c r="F28" s="209"/>
      <c r="G28" s="209"/>
      <c r="H28" s="210"/>
      <c r="I28" s="42">
        <f>SUM(I23:I27)</f>
        <v>200</v>
      </c>
      <c r="J28" s="43"/>
    </row>
    <row r="29" spans="1:10" ht="13.5">
      <c r="A29" s="44" t="s">
        <v>44</v>
      </c>
      <c r="B29" s="204" t="s">
        <v>43</v>
      </c>
      <c r="C29" s="204"/>
      <c r="D29" s="204"/>
      <c r="E29" s="204"/>
      <c r="F29" s="204"/>
      <c r="G29" s="204"/>
      <c r="H29" s="204"/>
      <c r="I29" s="204"/>
      <c r="J29" s="204"/>
    </row>
    <row r="31" spans="1:10" s="26" customFormat="1" ht="16.5" customHeight="1">
      <c r="A31" s="208" t="s">
        <v>46</v>
      </c>
      <c r="B31" s="209"/>
      <c r="C31" s="209"/>
      <c r="D31" s="209"/>
      <c r="E31" s="209"/>
      <c r="F31" s="209"/>
      <c r="G31" s="209"/>
      <c r="H31" s="210"/>
      <c r="I31" s="42">
        <f>I10+I19+I28</f>
        <v>36200</v>
      </c>
      <c r="J31" s="43"/>
    </row>
  </sheetData>
  <mergeCells count="12">
    <mergeCell ref="A28:H28"/>
    <mergeCell ref="A31:H31"/>
    <mergeCell ref="A1:J1"/>
    <mergeCell ref="B29:J29"/>
    <mergeCell ref="F4:G4"/>
    <mergeCell ref="A3:J3"/>
    <mergeCell ref="A12:J12"/>
    <mergeCell ref="F13:G13"/>
    <mergeCell ref="A21:J21"/>
    <mergeCell ref="F22:G22"/>
    <mergeCell ref="A10:H10"/>
    <mergeCell ref="A19:H19"/>
  </mergeCells>
  <printOptions/>
  <pageMargins left="0.7874015748031497" right="0.33" top="0.77" bottom="0.27" header="0.59" footer="0.27"/>
  <pageSetup horizontalDpi="600" verticalDpi="600" orientation="landscape" paperSize="9" r:id="rId1"/>
  <headerFooter alignWithMargins="0">
    <oddHeader>&amp;L［記入例］&amp;R②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0">
      <selection activeCell="I29" sqref="I29"/>
    </sheetView>
  </sheetViews>
  <sheetFormatPr defaultColWidth="9.00390625" defaultRowHeight="13.5"/>
  <cols>
    <col min="1" max="1" width="4.00390625" style="10" bestFit="1" customWidth="1"/>
    <col min="2" max="2" width="22.50390625" style="18" customWidth="1"/>
    <col min="3" max="3" width="21.75390625" style="18" customWidth="1"/>
    <col min="4" max="4" width="24.625" style="18" customWidth="1"/>
    <col min="5" max="5" width="8.25390625" style="18" bestFit="1" customWidth="1"/>
    <col min="6" max="6" width="10.25390625" style="18" customWidth="1"/>
    <col min="7" max="7" width="6.00390625" style="18" customWidth="1"/>
    <col min="8" max="9" width="8.625" style="18" bestFit="1" customWidth="1"/>
    <col min="10" max="10" width="21.25390625" style="18" customWidth="1"/>
    <col min="11" max="16384" width="9.00390625" style="18" customWidth="1"/>
  </cols>
  <sheetData>
    <row r="1" spans="1:10" ht="17.25">
      <c r="A1" s="202" t="s">
        <v>47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0" ht="17.25">
      <c r="A2" s="12"/>
      <c r="B2" s="21"/>
      <c r="C2" s="21"/>
      <c r="D2" s="21"/>
      <c r="E2" s="21"/>
      <c r="F2" s="21"/>
      <c r="G2" s="21"/>
      <c r="H2" s="21"/>
      <c r="I2" s="21"/>
      <c r="J2" s="21"/>
    </row>
    <row r="3" spans="1:10" ht="18" customHeight="1">
      <c r="A3" s="207" t="s">
        <v>48</v>
      </c>
      <c r="B3" s="207"/>
      <c r="C3" s="207"/>
      <c r="D3" s="207"/>
      <c r="E3" s="207"/>
      <c r="F3" s="207"/>
      <c r="G3" s="207"/>
      <c r="H3" s="207"/>
      <c r="I3" s="207"/>
      <c r="J3" s="207"/>
    </row>
    <row r="4" spans="1:10" s="26" customFormat="1" ht="16.5" customHeight="1" thickBot="1">
      <c r="A4" s="7"/>
      <c r="B4" s="7" t="s">
        <v>51</v>
      </c>
      <c r="C4" s="7" t="s">
        <v>0</v>
      </c>
      <c r="D4" s="7" t="s">
        <v>9</v>
      </c>
      <c r="E4" s="7" t="s">
        <v>6</v>
      </c>
      <c r="F4" s="205" t="s">
        <v>1</v>
      </c>
      <c r="G4" s="206"/>
      <c r="H4" s="7" t="s">
        <v>3</v>
      </c>
      <c r="I4" s="7" t="s">
        <v>7</v>
      </c>
      <c r="J4" s="7" t="s">
        <v>8</v>
      </c>
    </row>
    <row r="5" spans="1:11" s="26" customFormat="1" ht="16.5" customHeight="1" thickTop="1">
      <c r="A5" s="27">
        <v>1</v>
      </c>
      <c r="B5" s="28" t="s">
        <v>119</v>
      </c>
      <c r="C5" s="28" t="s">
        <v>120</v>
      </c>
      <c r="D5" s="28" t="s">
        <v>121</v>
      </c>
      <c r="E5" s="29">
        <v>39670</v>
      </c>
      <c r="F5" s="30">
        <v>10</v>
      </c>
      <c r="G5" s="31" t="s">
        <v>123</v>
      </c>
      <c r="H5" s="32">
        <v>4200</v>
      </c>
      <c r="I5" s="32">
        <f>F5*H5</f>
        <v>42000</v>
      </c>
      <c r="J5" s="33"/>
      <c r="K5" s="34"/>
    </row>
    <row r="6" spans="1:10" s="26" customFormat="1" ht="16.5" customHeight="1">
      <c r="A6" s="8">
        <v>2</v>
      </c>
      <c r="B6" s="35" t="s">
        <v>106</v>
      </c>
      <c r="C6" s="35"/>
      <c r="D6" s="35"/>
      <c r="E6" s="36"/>
      <c r="F6" s="37"/>
      <c r="G6" s="38"/>
      <c r="H6" s="39"/>
      <c r="I6" s="39">
        <f>F6*H6</f>
        <v>0</v>
      </c>
      <c r="J6" s="8"/>
    </row>
    <row r="7" spans="1:10" s="26" customFormat="1" ht="16.5" customHeight="1">
      <c r="A7" s="8">
        <v>3</v>
      </c>
      <c r="B7" s="35" t="s">
        <v>137</v>
      </c>
      <c r="C7" s="35" t="s">
        <v>140</v>
      </c>
      <c r="D7" s="40" t="s">
        <v>116</v>
      </c>
      <c r="E7" s="36">
        <v>39670</v>
      </c>
      <c r="F7" s="37">
        <v>200</v>
      </c>
      <c r="G7" s="84" t="s">
        <v>138</v>
      </c>
      <c r="H7" s="39">
        <v>147</v>
      </c>
      <c r="I7" s="39">
        <f>F7*H7</f>
        <v>29400</v>
      </c>
      <c r="J7" s="40"/>
    </row>
    <row r="8" spans="1:10" s="26" customFormat="1" ht="16.5" customHeight="1">
      <c r="A8" s="8">
        <v>4</v>
      </c>
      <c r="B8" s="35" t="s">
        <v>139</v>
      </c>
      <c r="C8" s="35" t="s">
        <v>120</v>
      </c>
      <c r="D8" s="40" t="s">
        <v>121</v>
      </c>
      <c r="E8" s="36">
        <v>39670</v>
      </c>
      <c r="F8" s="37">
        <v>1</v>
      </c>
      <c r="G8" s="84" t="s">
        <v>133</v>
      </c>
      <c r="H8" s="39">
        <v>31500</v>
      </c>
      <c r="I8" s="39">
        <f>F8*H8</f>
        <v>31500</v>
      </c>
      <c r="J8" s="40"/>
    </row>
    <row r="9" spans="1:10" s="26" customFormat="1" ht="16.5" customHeight="1">
      <c r="A9" s="8">
        <v>5</v>
      </c>
      <c r="B9" s="35"/>
      <c r="C9" s="35"/>
      <c r="D9" s="40"/>
      <c r="E9" s="36"/>
      <c r="F9" s="37"/>
      <c r="G9" s="84"/>
      <c r="H9" s="39"/>
      <c r="I9" s="39">
        <f>F9*H9</f>
        <v>0</v>
      </c>
      <c r="J9" s="40"/>
    </row>
    <row r="10" spans="1:10" s="26" customFormat="1" ht="16.5" customHeight="1">
      <c r="A10" s="208" t="s">
        <v>52</v>
      </c>
      <c r="B10" s="209"/>
      <c r="C10" s="209"/>
      <c r="D10" s="209"/>
      <c r="E10" s="209"/>
      <c r="F10" s="209"/>
      <c r="G10" s="209"/>
      <c r="H10" s="210"/>
      <c r="I10" s="42">
        <f>SUM(I5:I9)</f>
        <v>102900</v>
      </c>
      <c r="J10" s="43"/>
    </row>
    <row r="11" spans="1:9" s="20" customFormat="1" ht="17.25" customHeight="1">
      <c r="A11" s="19"/>
      <c r="B11" s="22"/>
      <c r="C11" s="22"/>
      <c r="E11" s="23"/>
      <c r="F11" s="24"/>
      <c r="G11" s="24"/>
      <c r="H11" s="25"/>
      <c r="I11" s="25"/>
    </row>
    <row r="12" spans="1:10" ht="18" customHeight="1">
      <c r="A12" s="207" t="s">
        <v>49</v>
      </c>
      <c r="B12" s="207"/>
      <c r="C12" s="207"/>
      <c r="D12" s="207"/>
      <c r="E12" s="207"/>
      <c r="F12" s="207"/>
      <c r="G12" s="207"/>
      <c r="H12" s="207"/>
      <c r="I12" s="207"/>
      <c r="J12" s="207"/>
    </row>
    <row r="13" spans="1:10" s="26" customFormat="1" ht="16.5" customHeight="1" thickBot="1">
      <c r="A13" s="7"/>
      <c r="B13" s="7" t="s">
        <v>51</v>
      </c>
      <c r="C13" s="7" t="s">
        <v>0</v>
      </c>
      <c r="D13" s="7" t="s">
        <v>9</v>
      </c>
      <c r="E13" s="7" t="s">
        <v>6</v>
      </c>
      <c r="F13" s="205" t="s">
        <v>1</v>
      </c>
      <c r="G13" s="206"/>
      <c r="H13" s="7" t="s">
        <v>3</v>
      </c>
      <c r="I13" s="7" t="s">
        <v>7</v>
      </c>
      <c r="J13" s="7" t="s">
        <v>8</v>
      </c>
    </row>
    <row r="14" spans="1:11" s="26" customFormat="1" ht="16.5" customHeight="1" thickTop="1">
      <c r="A14" s="27">
        <v>1</v>
      </c>
      <c r="B14" s="28" t="s">
        <v>124</v>
      </c>
      <c r="C14" s="28" t="s">
        <v>125</v>
      </c>
      <c r="D14" s="28" t="s">
        <v>126</v>
      </c>
      <c r="E14" s="29">
        <v>39759</v>
      </c>
      <c r="F14" s="30">
        <v>5</v>
      </c>
      <c r="G14" s="31" t="s">
        <v>122</v>
      </c>
      <c r="H14" s="32">
        <v>1050</v>
      </c>
      <c r="I14" s="32">
        <f>F14*H14</f>
        <v>5250</v>
      </c>
      <c r="J14" s="33"/>
      <c r="K14" s="34"/>
    </row>
    <row r="15" spans="1:10" s="26" customFormat="1" ht="16.5" customHeight="1">
      <c r="A15" s="8">
        <v>2</v>
      </c>
      <c r="B15" s="35" t="s">
        <v>127</v>
      </c>
      <c r="C15" s="35" t="s">
        <v>128</v>
      </c>
      <c r="D15" s="35" t="s">
        <v>128</v>
      </c>
      <c r="E15" s="36">
        <v>39759</v>
      </c>
      <c r="F15" s="37">
        <v>20</v>
      </c>
      <c r="G15" s="38" t="s">
        <v>130</v>
      </c>
      <c r="H15" s="39">
        <v>94</v>
      </c>
      <c r="I15" s="39">
        <f>F15*H15</f>
        <v>1880</v>
      </c>
      <c r="J15" s="8"/>
    </row>
    <row r="16" spans="1:10" s="26" customFormat="1" ht="16.5" customHeight="1">
      <c r="A16" s="8">
        <v>3</v>
      </c>
      <c r="B16" s="35" t="s">
        <v>129</v>
      </c>
      <c r="C16" s="35" t="s">
        <v>128</v>
      </c>
      <c r="D16" s="40" t="s">
        <v>128</v>
      </c>
      <c r="E16" s="36">
        <v>39759</v>
      </c>
      <c r="F16" s="37">
        <v>10</v>
      </c>
      <c r="G16" s="84" t="s">
        <v>131</v>
      </c>
      <c r="H16" s="39">
        <v>210</v>
      </c>
      <c r="I16" s="39">
        <f>F16*H16</f>
        <v>2100</v>
      </c>
      <c r="J16" s="40"/>
    </row>
    <row r="17" spans="1:10" s="26" customFormat="1" ht="16.5" customHeight="1">
      <c r="A17" s="8">
        <v>4</v>
      </c>
      <c r="B17" s="35" t="s">
        <v>106</v>
      </c>
      <c r="C17" s="35"/>
      <c r="D17" s="40"/>
      <c r="E17" s="36"/>
      <c r="F17" s="37"/>
      <c r="G17" s="84"/>
      <c r="H17" s="39"/>
      <c r="I17" s="39">
        <f>F17*H17</f>
        <v>0</v>
      </c>
      <c r="J17" s="40"/>
    </row>
    <row r="18" spans="1:10" s="26" customFormat="1" ht="16.5" customHeight="1">
      <c r="A18" s="8">
        <v>5</v>
      </c>
      <c r="B18" s="35" t="s">
        <v>132</v>
      </c>
      <c r="C18" s="35" t="s">
        <v>125</v>
      </c>
      <c r="D18" s="40" t="s">
        <v>126</v>
      </c>
      <c r="E18" s="36">
        <v>39512</v>
      </c>
      <c r="F18" s="37">
        <v>1</v>
      </c>
      <c r="G18" s="84" t="s">
        <v>133</v>
      </c>
      <c r="H18" s="39">
        <v>3000</v>
      </c>
      <c r="I18" s="39">
        <f>F18*H18</f>
        <v>3000</v>
      </c>
      <c r="J18" s="40" t="s">
        <v>141</v>
      </c>
    </row>
    <row r="19" spans="1:10" s="26" customFormat="1" ht="16.5" customHeight="1">
      <c r="A19" s="208" t="s">
        <v>53</v>
      </c>
      <c r="B19" s="209"/>
      <c r="C19" s="209"/>
      <c r="D19" s="209"/>
      <c r="E19" s="209"/>
      <c r="F19" s="209"/>
      <c r="G19" s="209"/>
      <c r="H19" s="210"/>
      <c r="I19" s="42">
        <f>SUM(I14:I18)</f>
        <v>12230</v>
      </c>
      <c r="J19" s="43"/>
    </row>
    <row r="20" s="20" customFormat="1" ht="16.5" customHeight="1">
      <c r="A20" s="19"/>
    </row>
    <row r="21" spans="1:10" ht="18" customHeight="1">
      <c r="A21" s="207" t="s">
        <v>41</v>
      </c>
      <c r="B21" s="207"/>
      <c r="C21" s="207"/>
      <c r="D21" s="207"/>
      <c r="E21" s="207"/>
      <c r="F21" s="207"/>
      <c r="G21" s="207"/>
      <c r="H21" s="207"/>
      <c r="I21" s="207"/>
      <c r="J21" s="207"/>
    </row>
    <row r="22" spans="1:10" s="26" customFormat="1" ht="16.5" customHeight="1" thickBot="1">
      <c r="A22" s="7"/>
      <c r="B22" s="7" t="s">
        <v>51</v>
      </c>
      <c r="C22" s="7" t="s">
        <v>0</v>
      </c>
      <c r="D22" s="7" t="s">
        <v>9</v>
      </c>
      <c r="E22" s="7" t="s">
        <v>6</v>
      </c>
      <c r="F22" s="205" t="s">
        <v>1</v>
      </c>
      <c r="G22" s="206"/>
      <c r="H22" s="7" t="s">
        <v>3</v>
      </c>
      <c r="I22" s="7" t="s">
        <v>7</v>
      </c>
      <c r="J22" s="7" t="s">
        <v>8</v>
      </c>
    </row>
    <row r="23" spans="1:11" s="26" customFormat="1" ht="16.5" customHeight="1" thickTop="1">
      <c r="A23" s="27">
        <v>1</v>
      </c>
      <c r="B23" s="28" t="s">
        <v>134</v>
      </c>
      <c r="C23" s="28" t="s">
        <v>135</v>
      </c>
      <c r="D23" s="28" t="s">
        <v>136</v>
      </c>
      <c r="E23" s="29">
        <v>39488</v>
      </c>
      <c r="F23" s="30">
        <v>100</v>
      </c>
      <c r="G23" s="31" t="s">
        <v>117</v>
      </c>
      <c r="H23" s="85">
        <v>52.5</v>
      </c>
      <c r="I23" s="32">
        <f>F23*H23</f>
        <v>5250</v>
      </c>
      <c r="J23" s="33"/>
      <c r="K23" s="34"/>
    </row>
    <row r="24" spans="1:10" s="26" customFormat="1" ht="16.5" customHeight="1">
      <c r="A24" s="8">
        <v>2</v>
      </c>
      <c r="B24" s="35"/>
      <c r="C24" s="35"/>
      <c r="D24" s="35"/>
      <c r="E24" s="36"/>
      <c r="F24" s="37"/>
      <c r="G24" s="38"/>
      <c r="H24" s="39"/>
      <c r="I24" s="39">
        <f>F24*H24</f>
        <v>0</v>
      </c>
      <c r="J24" s="8"/>
    </row>
    <row r="25" spans="1:10" s="26" customFormat="1" ht="16.5" customHeight="1">
      <c r="A25" s="8">
        <v>3</v>
      </c>
      <c r="B25" s="35"/>
      <c r="C25" s="35"/>
      <c r="D25" s="40"/>
      <c r="E25" s="36"/>
      <c r="F25" s="37"/>
      <c r="G25" s="41"/>
      <c r="H25" s="39"/>
      <c r="I25" s="39">
        <f>F25*H25</f>
        <v>0</v>
      </c>
      <c r="J25" s="40"/>
    </row>
    <row r="26" spans="1:10" s="26" customFormat="1" ht="16.5" customHeight="1">
      <c r="A26" s="8">
        <v>4</v>
      </c>
      <c r="B26" s="35"/>
      <c r="C26" s="35"/>
      <c r="D26" s="40"/>
      <c r="E26" s="36"/>
      <c r="F26" s="37"/>
      <c r="G26" s="41"/>
      <c r="H26" s="39"/>
      <c r="I26" s="39">
        <f>F26*H26</f>
        <v>0</v>
      </c>
      <c r="J26" s="40"/>
    </row>
    <row r="27" spans="1:10" s="26" customFormat="1" ht="16.5" customHeight="1">
      <c r="A27" s="8">
        <v>5</v>
      </c>
      <c r="B27" s="35"/>
      <c r="C27" s="35"/>
      <c r="D27" s="40"/>
      <c r="E27" s="36"/>
      <c r="F27" s="37"/>
      <c r="G27" s="41"/>
      <c r="H27" s="39"/>
      <c r="I27" s="39">
        <f>F27*H27</f>
        <v>0</v>
      </c>
      <c r="J27" s="40"/>
    </row>
    <row r="28" spans="1:10" s="26" customFormat="1" ht="16.5" customHeight="1">
      <c r="A28" s="208" t="s">
        <v>42</v>
      </c>
      <c r="B28" s="209"/>
      <c r="C28" s="209"/>
      <c r="D28" s="209"/>
      <c r="E28" s="209"/>
      <c r="F28" s="209"/>
      <c r="G28" s="209"/>
      <c r="H28" s="210"/>
      <c r="I28" s="42">
        <f>SUM(I23:I27)</f>
        <v>5250</v>
      </c>
      <c r="J28" s="43"/>
    </row>
    <row r="29" ht="18" customHeight="1"/>
    <row r="30" spans="1:10" s="26" customFormat="1" ht="16.5" customHeight="1">
      <c r="A30" s="208" t="s">
        <v>50</v>
      </c>
      <c r="B30" s="209"/>
      <c r="C30" s="209"/>
      <c r="D30" s="209"/>
      <c r="E30" s="209"/>
      <c r="F30" s="209"/>
      <c r="G30" s="209"/>
      <c r="H30" s="210"/>
      <c r="I30" s="42">
        <f>I10+I19+I28</f>
        <v>120380</v>
      </c>
      <c r="J30" s="43"/>
    </row>
  </sheetData>
  <mergeCells count="11">
    <mergeCell ref="A21:J21"/>
    <mergeCell ref="F22:G22"/>
    <mergeCell ref="A28:H28"/>
    <mergeCell ref="A30:H30"/>
    <mergeCell ref="A19:H19"/>
    <mergeCell ref="A12:J12"/>
    <mergeCell ref="F13:G13"/>
    <mergeCell ref="A1:J1"/>
    <mergeCell ref="F4:G4"/>
    <mergeCell ref="A3:J3"/>
    <mergeCell ref="A10:H10"/>
  </mergeCells>
  <printOptions/>
  <pageMargins left="0.7874015748031497" right="0.31496062992125984" top="0.7874015748031497" bottom="0.2755905511811024" header="0.5905511811023623" footer="0.2755905511811024"/>
  <pageSetup horizontalDpi="600" verticalDpi="600" orientation="landscape" paperSize="9" r:id="rId2"/>
  <headerFooter alignWithMargins="0">
    <oddHeader>&amp;L[記入例] &amp;R③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H29" sqref="H29"/>
    </sheetView>
  </sheetViews>
  <sheetFormatPr defaultColWidth="9.00390625" defaultRowHeight="13.5"/>
  <cols>
    <col min="1" max="1" width="4.00390625" style="10" bestFit="1" customWidth="1"/>
    <col min="2" max="2" width="22.50390625" style="18" customWidth="1"/>
    <col min="3" max="3" width="21.75390625" style="18" customWidth="1"/>
    <col min="4" max="4" width="24.625" style="18" customWidth="1"/>
    <col min="5" max="5" width="8.25390625" style="18" bestFit="1" customWidth="1"/>
    <col min="6" max="6" width="10.25390625" style="18" customWidth="1"/>
    <col min="7" max="7" width="6.00390625" style="18" customWidth="1"/>
    <col min="8" max="9" width="8.625" style="18" bestFit="1" customWidth="1"/>
    <col min="10" max="10" width="21.25390625" style="18" customWidth="1"/>
    <col min="11" max="16384" width="9.00390625" style="18" customWidth="1"/>
  </cols>
  <sheetData>
    <row r="1" spans="1:10" ht="17.25">
      <c r="A1" s="202" t="s">
        <v>54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0" ht="17.25">
      <c r="A2" s="12"/>
      <c r="B2" s="21"/>
      <c r="C2" s="21"/>
      <c r="D2" s="21"/>
      <c r="E2" s="21"/>
      <c r="F2" s="21"/>
      <c r="G2" s="21"/>
      <c r="H2" s="21"/>
      <c r="I2" s="21"/>
      <c r="J2" s="21"/>
    </row>
    <row r="3" spans="1:10" s="26" customFormat="1" ht="22.5" customHeight="1" thickBot="1">
      <c r="A3" s="7"/>
      <c r="B3" s="7" t="s">
        <v>51</v>
      </c>
      <c r="C3" s="7" t="s">
        <v>0</v>
      </c>
      <c r="D3" s="7" t="s">
        <v>9</v>
      </c>
      <c r="E3" s="7" t="s">
        <v>6</v>
      </c>
      <c r="F3" s="205" t="s">
        <v>1</v>
      </c>
      <c r="G3" s="206"/>
      <c r="H3" s="7" t="s">
        <v>3</v>
      </c>
      <c r="I3" s="7" t="s">
        <v>7</v>
      </c>
      <c r="J3" s="7" t="s">
        <v>8</v>
      </c>
    </row>
    <row r="4" spans="1:11" s="26" customFormat="1" ht="22.5" customHeight="1" thickTop="1">
      <c r="A4" s="27">
        <v>1</v>
      </c>
      <c r="B4" s="28" t="s">
        <v>142</v>
      </c>
      <c r="C4" s="28" t="s">
        <v>143</v>
      </c>
      <c r="D4" s="28" t="s">
        <v>144</v>
      </c>
      <c r="E4" s="29">
        <v>39583</v>
      </c>
      <c r="F4" s="30">
        <v>2</v>
      </c>
      <c r="G4" s="31" t="s">
        <v>123</v>
      </c>
      <c r="H4" s="32">
        <v>42000</v>
      </c>
      <c r="I4" s="32">
        <f>F4*H4</f>
        <v>84000</v>
      </c>
      <c r="J4" s="33"/>
      <c r="K4" s="34"/>
    </row>
    <row r="5" spans="1:10" s="26" customFormat="1" ht="22.5" customHeight="1">
      <c r="A5" s="8">
        <v>2</v>
      </c>
      <c r="B5" s="35" t="s">
        <v>145</v>
      </c>
      <c r="C5" s="35" t="s">
        <v>143</v>
      </c>
      <c r="D5" s="35" t="s">
        <v>121</v>
      </c>
      <c r="E5" s="36">
        <v>39583</v>
      </c>
      <c r="F5" s="37">
        <v>2</v>
      </c>
      <c r="G5" s="38" t="s">
        <v>146</v>
      </c>
      <c r="H5" s="39">
        <v>25500</v>
      </c>
      <c r="I5" s="39">
        <f>F5*H5</f>
        <v>51000</v>
      </c>
      <c r="J5" s="8"/>
    </row>
    <row r="6" spans="1:10" s="26" customFormat="1" ht="22.5" customHeight="1">
      <c r="A6" s="8">
        <v>3</v>
      </c>
      <c r="B6" s="35"/>
      <c r="C6" s="35"/>
      <c r="D6" s="40"/>
      <c r="E6" s="36"/>
      <c r="F6" s="37"/>
      <c r="G6" s="84"/>
      <c r="H6" s="39"/>
      <c r="I6" s="39">
        <f>F6*H6</f>
        <v>0</v>
      </c>
      <c r="J6" s="40"/>
    </row>
    <row r="7" spans="1:10" s="26" customFormat="1" ht="22.5" customHeight="1">
      <c r="A7" s="8">
        <v>4</v>
      </c>
      <c r="B7" s="35"/>
      <c r="C7" s="35"/>
      <c r="D7" s="40"/>
      <c r="E7" s="36"/>
      <c r="F7" s="37"/>
      <c r="G7" s="84"/>
      <c r="H7" s="39"/>
      <c r="I7" s="39">
        <f>F7*H7</f>
        <v>0</v>
      </c>
      <c r="J7" s="40"/>
    </row>
    <row r="8" spans="1:10" s="26" customFormat="1" ht="22.5" customHeight="1">
      <c r="A8" s="8">
        <v>5</v>
      </c>
      <c r="B8" s="35"/>
      <c r="C8" s="35"/>
      <c r="D8" s="40"/>
      <c r="E8" s="36"/>
      <c r="F8" s="37"/>
      <c r="G8" s="84"/>
      <c r="H8" s="39"/>
      <c r="I8" s="39">
        <f aca="true" t="shared" si="0" ref="I8:I14">F8*H8</f>
        <v>0</v>
      </c>
      <c r="J8" s="40"/>
    </row>
    <row r="9" spans="1:11" s="26" customFormat="1" ht="22.5" customHeight="1">
      <c r="A9" s="8">
        <v>6</v>
      </c>
      <c r="B9" s="35"/>
      <c r="C9" s="35"/>
      <c r="D9" s="40"/>
      <c r="E9" s="36"/>
      <c r="F9" s="37"/>
      <c r="G9" s="84"/>
      <c r="H9" s="39"/>
      <c r="I9" s="39">
        <f t="shared" si="0"/>
        <v>0</v>
      </c>
      <c r="J9" s="40"/>
      <c r="K9" s="34"/>
    </row>
    <row r="10" spans="1:10" s="26" customFormat="1" ht="22.5" customHeight="1">
      <c r="A10" s="8">
        <v>7</v>
      </c>
      <c r="B10" s="35"/>
      <c r="C10" s="35"/>
      <c r="D10" s="40"/>
      <c r="E10" s="36"/>
      <c r="F10" s="37"/>
      <c r="G10" s="84"/>
      <c r="H10" s="39"/>
      <c r="I10" s="39">
        <f t="shared" si="0"/>
        <v>0</v>
      </c>
      <c r="J10" s="40"/>
    </row>
    <row r="11" spans="1:10" s="26" customFormat="1" ht="22.5" customHeight="1">
      <c r="A11" s="8">
        <v>8</v>
      </c>
      <c r="B11" s="35"/>
      <c r="C11" s="35"/>
      <c r="D11" s="40"/>
      <c r="E11" s="36"/>
      <c r="F11" s="37"/>
      <c r="G11" s="84"/>
      <c r="H11" s="39"/>
      <c r="I11" s="39">
        <f t="shared" si="0"/>
        <v>0</v>
      </c>
      <c r="J11" s="40"/>
    </row>
    <row r="12" spans="1:10" s="26" customFormat="1" ht="22.5" customHeight="1">
      <c r="A12" s="8">
        <v>9</v>
      </c>
      <c r="B12" s="35"/>
      <c r="C12" s="35"/>
      <c r="D12" s="40"/>
      <c r="E12" s="36"/>
      <c r="F12" s="37"/>
      <c r="G12" s="84"/>
      <c r="H12" s="39"/>
      <c r="I12" s="39">
        <f t="shared" si="0"/>
        <v>0</v>
      </c>
      <c r="J12" s="40"/>
    </row>
    <row r="13" spans="1:10" s="26" customFormat="1" ht="22.5" customHeight="1">
      <c r="A13" s="8">
        <v>10</v>
      </c>
      <c r="B13" s="35"/>
      <c r="C13" s="35"/>
      <c r="D13" s="40"/>
      <c r="E13" s="36"/>
      <c r="F13" s="37"/>
      <c r="G13" s="84"/>
      <c r="H13" s="39"/>
      <c r="I13" s="39">
        <f t="shared" si="0"/>
        <v>0</v>
      </c>
      <c r="J13" s="40"/>
    </row>
    <row r="14" spans="1:11" s="26" customFormat="1" ht="22.5" customHeight="1">
      <c r="A14" s="8">
        <v>11</v>
      </c>
      <c r="B14" s="35"/>
      <c r="C14" s="35"/>
      <c r="D14" s="40"/>
      <c r="E14" s="36"/>
      <c r="F14" s="37"/>
      <c r="G14" s="84"/>
      <c r="H14" s="39"/>
      <c r="I14" s="39">
        <f t="shared" si="0"/>
        <v>0</v>
      </c>
      <c r="J14" s="40"/>
      <c r="K14" s="34"/>
    </row>
    <row r="15" spans="1:10" s="26" customFormat="1" ht="22.5" customHeight="1">
      <c r="A15" s="8">
        <v>12</v>
      </c>
      <c r="B15" s="35"/>
      <c r="C15" s="35"/>
      <c r="D15" s="40"/>
      <c r="E15" s="36"/>
      <c r="F15" s="37"/>
      <c r="G15" s="84"/>
      <c r="H15" s="39"/>
      <c r="I15" s="39">
        <f aca="true" t="shared" si="1" ref="I15:I23">F15*H15</f>
        <v>0</v>
      </c>
      <c r="J15" s="40"/>
    </row>
    <row r="16" spans="1:10" s="26" customFormat="1" ht="22.5" customHeight="1">
      <c r="A16" s="8">
        <v>13</v>
      </c>
      <c r="B16" s="35"/>
      <c r="C16" s="35"/>
      <c r="D16" s="40"/>
      <c r="E16" s="36"/>
      <c r="F16" s="37"/>
      <c r="G16" s="84"/>
      <c r="H16" s="39"/>
      <c r="I16" s="39">
        <f t="shared" si="1"/>
        <v>0</v>
      </c>
      <c r="J16" s="40"/>
    </row>
    <row r="17" spans="1:10" s="26" customFormat="1" ht="22.5" customHeight="1">
      <c r="A17" s="8">
        <v>14</v>
      </c>
      <c r="B17" s="35"/>
      <c r="C17" s="35"/>
      <c r="D17" s="40"/>
      <c r="E17" s="36"/>
      <c r="F17" s="37"/>
      <c r="G17" s="84"/>
      <c r="H17" s="39"/>
      <c r="I17" s="39">
        <f t="shared" si="1"/>
        <v>0</v>
      </c>
      <c r="J17" s="40"/>
    </row>
    <row r="18" spans="1:10" s="26" customFormat="1" ht="22.5" customHeight="1">
      <c r="A18" s="8">
        <v>15</v>
      </c>
      <c r="B18" s="35"/>
      <c r="C18" s="35"/>
      <c r="D18" s="40"/>
      <c r="E18" s="36"/>
      <c r="F18" s="37"/>
      <c r="G18" s="84"/>
      <c r="H18" s="39"/>
      <c r="I18" s="39">
        <f t="shared" si="1"/>
        <v>0</v>
      </c>
      <c r="J18" s="40"/>
    </row>
    <row r="19" spans="1:11" s="26" customFormat="1" ht="22.5" customHeight="1">
      <c r="A19" s="8">
        <v>16</v>
      </c>
      <c r="B19" s="35"/>
      <c r="C19" s="35"/>
      <c r="D19" s="40"/>
      <c r="E19" s="36"/>
      <c r="F19" s="37"/>
      <c r="G19" s="84"/>
      <c r="H19" s="39"/>
      <c r="I19" s="39">
        <f t="shared" si="1"/>
        <v>0</v>
      </c>
      <c r="J19" s="40"/>
      <c r="K19" s="34"/>
    </row>
    <row r="20" spans="1:10" s="26" customFormat="1" ht="22.5" customHeight="1">
      <c r="A20" s="8">
        <v>17</v>
      </c>
      <c r="B20" s="35"/>
      <c r="C20" s="35"/>
      <c r="D20" s="40"/>
      <c r="E20" s="36"/>
      <c r="F20" s="37"/>
      <c r="G20" s="84"/>
      <c r="H20" s="39"/>
      <c r="I20" s="39">
        <f t="shared" si="1"/>
        <v>0</v>
      </c>
      <c r="J20" s="40"/>
    </row>
    <row r="21" spans="1:10" s="26" customFormat="1" ht="22.5" customHeight="1">
      <c r="A21" s="8">
        <v>18</v>
      </c>
      <c r="B21" s="35"/>
      <c r="C21" s="35"/>
      <c r="D21" s="40"/>
      <c r="E21" s="36"/>
      <c r="F21" s="37"/>
      <c r="G21" s="84"/>
      <c r="H21" s="39"/>
      <c r="I21" s="39">
        <f t="shared" si="1"/>
        <v>0</v>
      </c>
      <c r="J21" s="40"/>
    </row>
    <row r="22" spans="1:10" s="26" customFormat="1" ht="22.5" customHeight="1">
      <c r="A22" s="8">
        <v>19</v>
      </c>
      <c r="B22" s="35"/>
      <c r="C22" s="35"/>
      <c r="D22" s="40"/>
      <c r="E22" s="36"/>
      <c r="F22" s="37"/>
      <c r="G22" s="84"/>
      <c r="H22" s="39"/>
      <c r="I22" s="39">
        <f t="shared" si="1"/>
        <v>0</v>
      </c>
      <c r="J22" s="40"/>
    </row>
    <row r="23" spans="1:10" s="26" customFormat="1" ht="22.5" customHeight="1">
      <c r="A23" s="45">
        <v>20</v>
      </c>
      <c r="B23" s="82"/>
      <c r="C23" s="82"/>
      <c r="D23" s="46"/>
      <c r="E23" s="47"/>
      <c r="F23" s="48"/>
      <c r="G23" s="86"/>
      <c r="H23" s="49"/>
      <c r="I23" s="49">
        <f t="shared" si="1"/>
        <v>0</v>
      </c>
      <c r="J23" s="46"/>
    </row>
    <row r="24" spans="1:10" s="26" customFormat="1" ht="22.5" customHeight="1">
      <c r="A24" s="208" t="s">
        <v>87</v>
      </c>
      <c r="B24" s="209"/>
      <c r="C24" s="209"/>
      <c r="D24" s="209"/>
      <c r="E24" s="209"/>
      <c r="F24" s="209"/>
      <c r="G24" s="209"/>
      <c r="H24" s="210"/>
      <c r="I24" s="42">
        <f>SUM(I4:I23)</f>
        <v>135000</v>
      </c>
      <c r="J24" s="43"/>
    </row>
  </sheetData>
  <mergeCells count="3">
    <mergeCell ref="A1:J1"/>
    <mergeCell ref="F3:G3"/>
    <mergeCell ref="A24:H24"/>
  </mergeCells>
  <printOptions/>
  <pageMargins left="0.7874015748031497" right="0.33" top="0.77" bottom="0.27" header="0.59" footer="0.27"/>
  <pageSetup horizontalDpi="600" verticalDpi="600" orientation="landscape" paperSize="9" r:id="rId1"/>
  <headerFooter alignWithMargins="0">
    <oddHeader>&amp;L［記入例］&amp;R④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9">
      <selection activeCell="I33" sqref="I33"/>
    </sheetView>
  </sheetViews>
  <sheetFormatPr defaultColWidth="9.00390625" defaultRowHeight="18" customHeight="1"/>
  <cols>
    <col min="1" max="1" width="4.00390625" style="10" bestFit="1" customWidth="1"/>
    <col min="2" max="2" width="22.50390625" style="18" customWidth="1"/>
    <col min="3" max="3" width="21.75390625" style="18" customWidth="1"/>
    <col min="4" max="4" width="24.625" style="18" customWidth="1"/>
    <col min="5" max="5" width="8.25390625" style="18" bestFit="1" customWidth="1"/>
    <col min="6" max="6" width="10.25390625" style="18" customWidth="1"/>
    <col min="7" max="7" width="6.00390625" style="18" customWidth="1"/>
    <col min="8" max="9" width="8.625" style="18" bestFit="1" customWidth="1"/>
    <col min="10" max="10" width="21.25390625" style="18" customWidth="1"/>
    <col min="11" max="16384" width="9.00390625" style="18" customWidth="1"/>
  </cols>
  <sheetData>
    <row r="1" spans="1:10" ht="18" customHeight="1">
      <c r="A1" s="202" t="s">
        <v>55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0" ht="18" customHeight="1">
      <c r="A2" s="12"/>
      <c r="B2" s="21"/>
      <c r="C2" s="21"/>
      <c r="D2" s="21"/>
      <c r="E2" s="21"/>
      <c r="F2" s="21"/>
      <c r="G2" s="21"/>
      <c r="H2" s="21"/>
      <c r="I2" s="21"/>
      <c r="J2" s="21"/>
    </row>
    <row r="3" spans="1:10" ht="18" customHeight="1">
      <c r="A3" s="207" t="s">
        <v>56</v>
      </c>
      <c r="B3" s="207"/>
      <c r="C3" s="207"/>
      <c r="D3" s="207"/>
      <c r="E3" s="207"/>
      <c r="F3" s="207"/>
      <c r="G3" s="207"/>
      <c r="H3" s="207"/>
      <c r="I3" s="207"/>
      <c r="J3" s="207"/>
    </row>
    <row r="4" spans="1:10" s="26" customFormat="1" ht="18" customHeight="1" thickBot="1">
      <c r="A4" s="7"/>
      <c r="B4" s="7" t="s">
        <v>10</v>
      </c>
      <c r="C4" s="7" t="s">
        <v>0</v>
      </c>
      <c r="D4" s="7" t="s">
        <v>9</v>
      </c>
      <c r="E4" s="7" t="s">
        <v>6</v>
      </c>
      <c r="F4" s="205" t="s">
        <v>1</v>
      </c>
      <c r="G4" s="206"/>
      <c r="H4" s="7" t="s">
        <v>3</v>
      </c>
      <c r="I4" s="7" t="s">
        <v>7</v>
      </c>
      <c r="J4" s="7" t="s">
        <v>8</v>
      </c>
    </row>
    <row r="5" spans="1:11" s="26" customFormat="1" ht="18" customHeight="1" thickTop="1">
      <c r="A5" s="27">
        <v>1</v>
      </c>
      <c r="B5" s="28"/>
      <c r="C5" s="28"/>
      <c r="D5" s="28"/>
      <c r="E5" s="29"/>
      <c r="F5" s="30"/>
      <c r="G5" s="31"/>
      <c r="H5" s="32"/>
      <c r="I5" s="32">
        <f>F5*H5</f>
        <v>0</v>
      </c>
      <c r="J5" s="33"/>
      <c r="K5" s="34"/>
    </row>
    <row r="6" spans="1:10" s="26" customFormat="1" ht="18" customHeight="1">
      <c r="A6" s="8">
        <v>2</v>
      </c>
      <c r="B6" s="35"/>
      <c r="C6" s="35"/>
      <c r="D6" s="35"/>
      <c r="E6" s="36"/>
      <c r="F6" s="37"/>
      <c r="G6" s="38"/>
      <c r="H6" s="39"/>
      <c r="I6" s="39">
        <f>F6*H6</f>
        <v>0</v>
      </c>
      <c r="J6" s="8"/>
    </row>
    <row r="7" spans="1:10" s="26" customFormat="1" ht="18" customHeight="1">
      <c r="A7" s="8">
        <v>3</v>
      </c>
      <c r="B7" s="35"/>
      <c r="C7" s="35"/>
      <c r="D7" s="40"/>
      <c r="E7" s="36"/>
      <c r="F7" s="37"/>
      <c r="G7" s="84"/>
      <c r="H7" s="39"/>
      <c r="I7" s="39">
        <f>F7*H7</f>
        <v>0</v>
      </c>
      <c r="J7" s="40"/>
    </row>
    <row r="8" spans="1:10" s="26" customFormat="1" ht="18" customHeight="1">
      <c r="A8" s="8">
        <v>4</v>
      </c>
      <c r="B8" s="35"/>
      <c r="C8" s="35"/>
      <c r="D8" s="40"/>
      <c r="E8" s="36"/>
      <c r="F8" s="37"/>
      <c r="G8" s="84"/>
      <c r="H8" s="39"/>
      <c r="I8" s="39">
        <f>F8*H8</f>
        <v>0</v>
      </c>
      <c r="J8" s="40"/>
    </row>
    <row r="9" spans="1:10" s="26" customFormat="1" ht="18" customHeight="1">
      <c r="A9" s="8">
        <v>5</v>
      </c>
      <c r="B9" s="35"/>
      <c r="C9" s="35"/>
      <c r="D9" s="40"/>
      <c r="E9" s="36"/>
      <c r="F9" s="37"/>
      <c r="G9" s="84"/>
      <c r="H9" s="39"/>
      <c r="I9" s="39">
        <f>F9*H9</f>
        <v>0</v>
      </c>
      <c r="J9" s="40"/>
    </row>
    <row r="10" spans="1:10" s="26" customFormat="1" ht="18" customHeight="1">
      <c r="A10" s="208" t="s">
        <v>59</v>
      </c>
      <c r="B10" s="209"/>
      <c r="C10" s="209"/>
      <c r="D10" s="209"/>
      <c r="E10" s="209"/>
      <c r="F10" s="209"/>
      <c r="G10" s="209"/>
      <c r="H10" s="210"/>
      <c r="I10" s="42">
        <f>SUM(I5:I9)</f>
        <v>0</v>
      </c>
      <c r="J10" s="43"/>
    </row>
    <row r="11" spans="1:9" s="20" customFormat="1" ht="18" customHeight="1">
      <c r="A11" s="19"/>
      <c r="B11" s="22"/>
      <c r="C11" s="22"/>
      <c r="E11" s="23"/>
      <c r="F11" s="24"/>
      <c r="G11" s="24"/>
      <c r="H11" s="25"/>
      <c r="I11" s="25"/>
    </row>
    <row r="12" spans="1:10" ht="18" customHeight="1">
      <c r="A12" s="207" t="s">
        <v>57</v>
      </c>
      <c r="B12" s="207"/>
      <c r="C12" s="207"/>
      <c r="D12" s="207"/>
      <c r="E12" s="207"/>
      <c r="F12" s="207"/>
      <c r="G12" s="207"/>
      <c r="H12" s="207"/>
      <c r="I12" s="207"/>
      <c r="J12" s="207"/>
    </row>
    <row r="13" spans="1:10" s="26" customFormat="1" ht="18" customHeight="1" thickBot="1">
      <c r="A13" s="7"/>
      <c r="B13" s="7" t="s">
        <v>10</v>
      </c>
      <c r="C13" s="7" t="s">
        <v>0</v>
      </c>
      <c r="D13" s="7" t="s">
        <v>9</v>
      </c>
      <c r="E13" s="7" t="s">
        <v>6</v>
      </c>
      <c r="F13" s="205" t="s">
        <v>1</v>
      </c>
      <c r="G13" s="206"/>
      <c r="H13" s="7" t="s">
        <v>3</v>
      </c>
      <c r="I13" s="7" t="s">
        <v>7</v>
      </c>
      <c r="J13" s="7" t="s">
        <v>8</v>
      </c>
    </row>
    <row r="14" spans="1:11" s="26" customFormat="1" ht="18" customHeight="1" thickTop="1">
      <c r="A14" s="27">
        <v>1</v>
      </c>
      <c r="B14" s="28" t="s">
        <v>147</v>
      </c>
      <c r="C14" s="28" t="s">
        <v>148</v>
      </c>
      <c r="D14" s="28" t="s">
        <v>149</v>
      </c>
      <c r="E14" s="29">
        <v>39722</v>
      </c>
      <c r="F14" s="30">
        <v>100</v>
      </c>
      <c r="G14" s="31" t="s">
        <v>150</v>
      </c>
      <c r="H14" s="32">
        <v>250</v>
      </c>
      <c r="I14" s="32">
        <f>F14*H14</f>
        <v>25000</v>
      </c>
      <c r="J14" s="33"/>
      <c r="K14" s="34"/>
    </row>
    <row r="15" spans="1:10" s="26" customFormat="1" ht="18" customHeight="1">
      <c r="A15" s="8">
        <v>2</v>
      </c>
      <c r="B15" s="35"/>
      <c r="C15" s="35"/>
      <c r="D15" s="35"/>
      <c r="E15" s="36"/>
      <c r="F15" s="37"/>
      <c r="G15" s="38"/>
      <c r="H15" s="39"/>
      <c r="I15" s="39">
        <f>F15*H15</f>
        <v>0</v>
      </c>
      <c r="J15" s="8"/>
    </row>
    <row r="16" spans="1:10" s="26" customFormat="1" ht="18" customHeight="1">
      <c r="A16" s="8">
        <v>3</v>
      </c>
      <c r="B16" s="35"/>
      <c r="C16" s="35"/>
      <c r="D16" s="40"/>
      <c r="E16" s="36"/>
      <c r="F16" s="37"/>
      <c r="G16" s="84"/>
      <c r="H16" s="39"/>
      <c r="I16" s="39">
        <f>F16*H16</f>
        <v>0</v>
      </c>
      <c r="J16" s="40"/>
    </row>
    <row r="17" spans="1:10" s="26" customFormat="1" ht="18" customHeight="1">
      <c r="A17" s="8">
        <v>4</v>
      </c>
      <c r="B17" s="35"/>
      <c r="C17" s="35"/>
      <c r="D17" s="40"/>
      <c r="E17" s="36"/>
      <c r="F17" s="37"/>
      <c r="G17" s="84"/>
      <c r="H17" s="39"/>
      <c r="I17" s="39">
        <f>F17*H17</f>
        <v>0</v>
      </c>
      <c r="J17" s="40"/>
    </row>
    <row r="18" spans="1:10" s="26" customFormat="1" ht="18" customHeight="1">
      <c r="A18" s="8">
        <v>5</v>
      </c>
      <c r="B18" s="35"/>
      <c r="C18" s="35"/>
      <c r="D18" s="40"/>
      <c r="E18" s="36"/>
      <c r="F18" s="37"/>
      <c r="G18" s="84"/>
      <c r="H18" s="39"/>
      <c r="I18" s="39">
        <f>F18*H18</f>
        <v>0</v>
      </c>
      <c r="J18" s="40"/>
    </row>
    <row r="19" spans="1:10" s="26" customFormat="1" ht="18" customHeight="1">
      <c r="A19" s="208" t="s">
        <v>60</v>
      </c>
      <c r="B19" s="209"/>
      <c r="C19" s="209"/>
      <c r="D19" s="209"/>
      <c r="E19" s="209"/>
      <c r="F19" s="209"/>
      <c r="G19" s="209"/>
      <c r="H19" s="210"/>
      <c r="I19" s="42">
        <f>SUM(I14:I18)</f>
        <v>25000</v>
      </c>
      <c r="J19" s="43"/>
    </row>
    <row r="20" s="20" customFormat="1" ht="18" customHeight="1">
      <c r="A20" s="19"/>
    </row>
    <row r="21" spans="1:10" ht="18" customHeight="1">
      <c r="A21" s="207" t="s">
        <v>41</v>
      </c>
      <c r="B21" s="207"/>
      <c r="C21" s="207"/>
      <c r="D21" s="207"/>
      <c r="E21" s="207"/>
      <c r="F21" s="207"/>
      <c r="G21" s="207"/>
      <c r="H21" s="207"/>
      <c r="I21" s="207"/>
      <c r="J21" s="207"/>
    </row>
    <row r="22" spans="1:10" s="26" customFormat="1" ht="18" customHeight="1" thickBot="1">
      <c r="A22" s="7"/>
      <c r="B22" s="7" t="s">
        <v>10</v>
      </c>
      <c r="C22" s="7" t="s">
        <v>0</v>
      </c>
      <c r="D22" s="7" t="s">
        <v>9</v>
      </c>
      <c r="E22" s="7" t="s">
        <v>6</v>
      </c>
      <c r="F22" s="205" t="s">
        <v>1</v>
      </c>
      <c r="G22" s="206"/>
      <c r="H22" s="7" t="s">
        <v>3</v>
      </c>
      <c r="I22" s="7" t="s">
        <v>7</v>
      </c>
      <c r="J22" s="7" t="s">
        <v>8</v>
      </c>
    </row>
    <row r="23" spans="1:11" s="26" customFormat="1" ht="18" customHeight="1" thickTop="1">
      <c r="A23" s="27">
        <v>1</v>
      </c>
      <c r="B23" s="28" t="s">
        <v>151</v>
      </c>
      <c r="C23" s="28" t="s">
        <v>152</v>
      </c>
      <c r="D23" s="28" t="s">
        <v>149</v>
      </c>
      <c r="E23" s="29">
        <v>39759</v>
      </c>
      <c r="F23" s="30">
        <v>120</v>
      </c>
      <c r="G23" s="31" t="s">
        <v>150</v>
      </c>
      <c r="H23" s="32">
        <v>500</v>
      </c>
      <c r="I23" s="32">
        <f>F23*H23</f>
        <v>60000</v>
      </c>
      <c r="J23" s="33"/>
      <c r="K23" s="34"/>
    </row>
    <row r="24" spans="1:10" s="26" customFormat="1" ht="18" customHeight="1">
      <c r="A24" s="8">
        <v>2</v>
      </c>
      <c r="B24" s="35" t="s">
        <v>106</v>
      </c>
      <c r="C24" s="35"/>
      <c r="D24" s="35"/>
      <c r="E24" s="36"/>
      <c r="F24" s="37"/>
      <c r="G24" s="38"/>
      <c r="H24" s="39"/>
      <c r="I24" s="39">
        <f>F24*H24</f>
        <v>0</v>
      </c>
      <c r="J24" s="8"/>
    </row>
    <row r="25" spans="1:10" s="26" customFormat="1" ht="18" customHeight="1">
      <c r="A25" s="8">
        <v>3</v>
      </c>
      <c r="B25" s="35" t="s">
        <v>153</v>
      </c>
      <c r="C25" s="35" t="s">
        <v>154</v>
      </c>
      <c r="D25" s="40" t="s">
        <v>155</v>
      </c>
      <c r="E25" s="36">
        <v>39465</v>
      </c>
      <c r="F25" s="37">
        <v>20</v>
      </c>
      <c r="G25" s="84" t="s">
        <v>117</v>
      </c>
      <c r="H25" s="39">
        <v>10</v>
      </c>
      <c r="I25" s="39">
        <f>F25*H25</f>
        <v>200</v>
      </c>
      <c r="J25" s="40" t="s">
        <v>118</v>
      </c>
    </row>
    <row r="26" spans="1:10" s="26" customFormat="1" ht="18" customHeight="1">
      <c r="A26" s="8">
        <v>4</v>
      </c>
      <c r="B26" s="35"/>
      <c r="C26" s="35"/>
      <c r="D26" s="40"/>
      <c r="E26" s="36"/>
      <c r="F26" s="37"/>
      <c r="G26" s="84"/>
      <c r="H26" s="39"/>
      <c r="I26" s="39">
        <f>F26*H26</f>
        <v>0</v>
      </c>
      <c r="J26" s="40"/>
    </row>
    <row r="27" spans="1:10" s="26" customFormat="1" ht="18" customHeight="1">
      <c r="A27" s="8">
        <v>5</v>
      </c>
      <c r="B27" s="35"/>
      <c r="C27" s="35"/>
      <c r="D27" s="40"/>
      <c r="E27" s="36"/>
      <c r="F27" s="37"/>
      <c r="G27" s="84"/>
      <c r="H27" s="39"/>
      <c r="I27" s="39">
        <f>F27*H27</f>
        <v>0</v>
      </c>
      <c r="J27" s="40"/>
    </row>
    <row r="28" spans="1:10" s="26" customFormat="1" ht="18" customHeight="1">
      <c r="A28" s="208" t="s">
        <v>42</v>
      </c>
      <c r="B28" s="209"/>
      <c r="C28" s="209"/>
      <c r="D28" s="209"/>
      <c r="E28" s="209"/>
      <c r="F28" s="209"/>
      <c r="G28" s="209"/>
      <c r="H28" s="210"/>
      <c r="I28" s="42">
        <f>SUM(I23:I27)</f>
        <v>60200</v>
      </c>
      <c r="J28" s="43"/>
    </row>
    <row r="30" spans="1:10" s="26" customFormat="1" ht="18" customHeight="1">
      <c r="A30" s="208" t="s">
        <v>58</v>
      </c>
      <c r="B30" s="209"/>
      <c r="C30" s="209"/>
      <c r="D30" s="209"/>
      <c r="E30" s="209"/>
      <c r="F30" s="209"/>
      <c r="G30" s="209"/>
      <c r="H30" s="210"/>
      <c r="I30" s="42">
        <f>I10+I19+I28</f>
        <v>85200</v>
      </c>
      <c r="J30" s="43"/>
    </row>
  </sheetData>
  <mergeCells count="11">
    <mergeCell ref="A12:J12"/>
    <mergeCell ref="F13:G13"/>
    <mergeCell ref="A1:J1"/>
    <mergeCell ref="F4:G4"/>
    <mergeCell ref="A3:J3"/>
    <mergeCell ref="A10:H10"/>
    <mergeCell ref="A30:H30"/>
    <mergeCell ref="A19:H19"/>
    <mergeCell ref="A21:J21"/>
    <mergeCell ref="F22:G22"/>
    <mergeCell ref="A28:H28"/>
  </mergeCells>
  <printOptions/>
  <pageMargins left="0.7874015748031497" right="0.33" top="0.77" bottom="0.27" header="0.59" footer="0.27"/>
  <pageSetup horizontalDpi="600" verticalDpi="600" orientation="landscape" paperSize="9" r:id="rId2"/>
  <headerFooter alignWithMargins="0">
    <oddHeader>&amp;L［記入例］&amp;R⑤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0">
      <selection activeCell="I32" sqref="I32"/>
    </sheetView>
  </sheetViews>
  <sheetFormatPr defaultColWidth="9.00390625" defaultRowHeight="13.5"/>
  <cols>
    <col min="1" max="1" width="4.00390625" style="10" bestFit="1" customWidth="1"/>
    <col min="2" max="2" width="22.50390625" style="18" customWidth="1"/>
    <col min="3" max="3" width="21.75390625" style="18" customWidth="1"/>
    <col min="4" max="4" width="24.625" style="18" customWidth="1"/>
    <col min="5" max="5" width="8.25390625" style="18" bestFit="1" customWidth="1"/>
    <col min="6" max="6" width="10.25390625" style="18" customWidth="1"/>
    <col min="7" max="7" width="6.00390625" style="18" customWidth="1"/>
    <col min="8" max="9" width="8.625" style="18" bestFit="1" customWidth="1"/>
    <col min="10" max="10" width="21.25390625" style="18" customWidth="1"/>
    <col min="11" max="16384" width="9.00390625" style="18" customWidth="1"/>
  </cols>
  <sheetData>
    <row r="1" spans="1:10" ht="17.25">
      <c r="A1" s="202" t="s">
        <v>61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0" ht="17.25">
      <c r="A2" s="12"/>
      <c r="B2" s="21"/>
      <c r="C2" s="21"/>
      <c r="D2" s="21"/>
      <c r="E2" s="21"/>
      <c r="F2" s="21"/>
      <c r="G2" s="21"/>
      <c r="H2" s="21"/>
      <c r="I2" s="21"/>
      <c r="J2" s="21"/>
    </row>
    <row r="3" spans="1:10" ht="18" customHeight="1">
      <c r="A3" s="207" t="s">
        <v>62</v>
      </c>
      <c r="B3" s="207"/>
      <c r="C3" s="207"/>
      <c r="D3" s="207"/>
      <c r="E3" s="207"/>
      <c r="F3" s="207"/>
      <c r="G3" s="207"/>
      <c r="H3" s="207"/>
      <c r="I3" s="207"/>
      <c r="J3" s="207"/>
    </row>
    <row r="4" spans="1:10" s="26" customFormat="1" ht="16.5" customHeight="1" thickBot="1">
      <c r="A4" s="7"/>
      <c r="B4" s="7" t="s">
        <v>67</v>
      </c>
      <c r="C4" s="7" t="s">
        <v>68</v>
      </c>
      <c r="D4" s="7" t="s">
        <v>9</v>
      </c>
      <c r="E4" s="7" t="s">
        <v>6</v>
      </c>
      <c r="F4" s="205" t="s">
        <v>1</v>
      </c>
      <c r="G4" s="206"/>
      <c r="H4" s="7" t="s">
        <v>3</v>
      </c>
      <c r="I4" s="7" t="s">
        <v>7</v>
      </c>
      <c r="J4" s="7" t="s">
        <v>8</v>
      </c>
    </row>
    <row r="5" spans="1:11" s="26" customFormat="1" ht="16.5" customHeight="1" thickTop="1">
      <c r="A5" s="27">
        <v>1</v>
      </c>
      <c r="B5" s="28" t="s">
        <v>156</v>
      </c>
      <c r="C5" s="28" t="s">
        <v>157</v>
      </c>
      <c r="D5" s="28" t="s">
        <v>158</v>
      </c>
      <c r="E5" s="29">
        <v>39665</v>
      </c>
      <c r="F5" s="30">
        <v>100</v>
      </c>
      <c r="G5" s="31" t="s">
        <v>159</v>
      </c>
      <c r="H5" s="32">
        <v>80</v>
      </c>
      <c r="I5" s="32">
        <f>F5*H5</f>
        <v>8000</v>
      </c>
      <c r="J5" s="33"/>
      <c r="K5" s="34"/>
    </row>
    <row r="6" spans="1:10" s="26" customFormat="1" ht="16.5" customHeight="1">
      <c r="A6" s="8">
        <v>2</v>
      </c>
      <c r="B6" s="35" t="s">
        <v>160</v>
      </c>
      <c r="C6" s="35" t="s">
        <v>157</v>
      </c>
      <c r="D6" s="35" t="s">
        <v>158</v>
      </c>
      <c r="E6" s="36">
        <v>39723</v>
      </c>
      <c r="F6" s="37">
        <v>100</v>
      </c>
      <c r="G6" s="38" t="s">
        <v>159</v>
      </c>
      <c r="H6" s="39">
        <v>80</v>
      </c>
      <c r="I6" s="39">
        <f>F6*H6</f>
        <v>8000</v>
      </c>
      <c r="J6" s="8"/>
    </row>
    <row r="7" spans="1:10" s="26" customFormat="1" ht="16.5" customHeight="1">
      <c r="A7" s="8">
        <v>3</v>
      </c>
      <c r="B7" s="35" t="s">
        <v>161</v>
      </c>
      <c r="C7" s="35" t="s">
        <v>162</v>
      </c>
      <c r="D7" s="40" t="s">
        <v>158</v>
      </c>
      <c r="E7" s="36">
        <v>39759</v>
      </c>
      <c r="F7" s="37">
        <v>10</v>
      </c>
      <c r="G7" s="84" t="s">
        <v>159</v>
      </c>
      <c r="H7" s="39">
        <v>90</v>
      </c>
      <c r="I7" s="39">
        <f>F7*H7</f>
        <v>900</v>
      </c>
      <c r="J7" s="40"/>
    </row>
    <row r="8" spans="1:10" s="26" customFormat="1" ht="16.5" customHeight="1">
      <c r="A8" s="8">
        <v>4</v>
      </c>
      <c r="B8" s="35"/>
      <c r="C8" s="35"/>
      <c r="D8" s="40"/>
      <c r="E8" s="36"/>
      <c r="F8" s="37"/>
      <c r="G8" s="84"/>
      <c r="H8" s="39"/>
      <c r="I8" s="39">
        <f>F8*H8</f>
        <v>0</v>
      </c>
      <c r="J8" s="40"/>
    </row>
    <row r="9" spans="1:10" s="26" customFormat="1" ht="16.5" customHeight="1">
      <c r="A9" s="8">
        <v>5</v>
      </c>
      <c r="B9" s="35"/>
      <c r="C9" s="35"/>
      <c r="D9" s="40"/>
      <c r="E9" s="36"/>
      <c r="F9" s="37"/>
      <c r="G9" s="84"/>
      <c r="H9" s="39"/>
      <c r="I9" s="39">
        <f aca="true" t="shared" si="0" ref="I9:I14">F9*H9</f>
        <v>0</v>
      </c>
      <c r="J9" s="40"/>
    </row>
    <row r="10" spans="1:10" s="26" customFormat="1" ht="16.5" customHeight="1">
      <c r="A10" s="8">
        <v>6</v>
      </c>
      <c r="B10" s="35"/>
      <c r="C10" s="35"/>
      <c r="D10" s="40"/>
      <c r="E10" s="36"/>
      <c r="F10" s="37"/>
      <c r="G10" s="84"/>
      <c r="H10" s="39"/>
      <c r="I10" s="39">
        <f t="shared" si="0"/>
        <v>0</v>
      </c>
      <c r="J10" s="40"/>
    </row>
    <row r="11" spans="1:10" s="26" customFormat="1" ht="16.5" customHeight="1">
      <c r="A11" s="8">
        <v>7</v>
      </c>
      <c r="B11" s="35"/>
      <c r="C11" s="35"/>
      <c r="D11" s="40"/>
      <c r="E11" s="36"/>
      <c r="F11" s="37"/>
      <c r="G11" s="84"/>
      <c r="H11" s="39"/>
      <c r="I11" s="39">
        <f t="shared" si="0"/>
        <v>0</v>
      </c>
      <c r="J11" s="40"/>
    </row>
    <row r="12" spans="1:10" s="26" customFormat="1" ht="16.5" customHeight="1">
      <c r="A12" s="8">
        <v>8</v>
      </c>
      <c r="B12" s="35"/>
      <c r="C12" s="35"/>
      <c r="D12" s="40"/>
      <c r="E12" s="36"/>
      <c r="F12" s="37"/>
      <c r="G12" s="84"/>
      <c r="H12" s="39"/>
      <c r="I12" s="39">
        <f t="shared" si="0"/>
        <v>0</v>
      </c>
      <c r="J12" s="40"/>
    </row>
    <row r="13" spans="1:10" s="26" customFormat="1" ht="16.5" customHeight="1">
      <c r="A13" s="8">
        <v>9</v>
      </c>
      <c r="B13" s="35"/>
      <c r="C13" s="35"/>
      <c r="D13" s="40"/>
      <c r="E13" s="36"/>
      <c r="F13" s="37"/>
      <c r="G13" s="84"/>
      <c r="H13" s="39"/>
      <c r="I13" s="39">
        <f t="shared" si="0"/>
        <v>0</v>
      </c>
      <c r="J13" s="40"/>
    </row>
    <row r="14" spans="1:10" s="26" customFormat="1" ht="16.5" customHeight="1">
      <c r="A14" s="8">
        <v>10</v>
      </c>
      <c r="B14" s="35"/>
      <c r="C14" s="35"/>
      <c r="D14" s="40"/>
      <c r="E14" s="36"/>
      <c r="F14" s="37"/>
      <c r="G14" s="84"/>
      <c r="H14" s="39"/>
      <c r="I14" s="39">
        <f t="shared" si="0"/>
        <v>0</v>
      </c>
      <c r="J14" s="40"/>
    </row>
    <row r="15" spans="1:10" s="26" customFormat="1" ht="16.5" customHeight="1">
      <c r="A15" s="208" t="s">
        <v>64</v>
      </c>
      <c r="B15" s="209"/>
      <c r="C15" s="209"/>
      <c r="D15" s="209"/>
      <c r="E15" s="209"/>
      <c r="F15" s="209"/>
      <c r="G15" s="209"/>
      <c r="H15" s="210"/>
      <c r="I15" s="42">
        <f>SUM(I5:I14)</f>
        <v>16900</v>
      </c>
      <c r="J15" s="43"/>
    </row>
    <row r="16" spans="1:9" s="20" customFormat="1" ht="17.25" customHeight="1">
      <c r="A16" s="19"/>
      <c r="B16" s="22"/>
      <c r="C16" s="22"/>
      <c r="E16" s="23"/>
      <c r="F16" s="24"/>
      <c r="G16" s="24"/>
      <c r="H16" s="25"/>
      <c r="I16" s="25"/>
    </row>
    <row r="17" spans="1:10" ht="18" customHeight="1">
      <c r="A17" s="207" t="s">
        <v>63</v>
      </c>
      <c r="B17" s="207"/>
      <c r="C17" s="207"/>
      <c r="D17" s="207"/>
      <c r="E17" s="207"/>
      <c r="F17" s="207"/>
      <c r="G17" s="207"/>
      <c r="H17" s="207"/>
      <c r="I17" s="207"/>
      <c r="J17" s="207"/>
    </row>
    <row r="18" spans="1:10" s="26" customFormat="1" ht="16.5" customHeight="1" thickBot="1">
      <c r="A18" s="7"/>
      <c r="B18" s="7" t="s">
        <v>67</v>
      </c>
      <c r="C18" s="7" t="s">
        <v>68</v>
      </c>
      <c r="D18" s="7" t="s">
        <v>9</v>
      </c>
      <c r="E18" s="7" t="s">
        <v>6</v>
      </c>
      <c r="F18" s="205" t="s">
        <v>1</v>
      </c>
      <c r="G18" s="206"/>
      <c r="H18" s="7" t="s">
        <v>3</v>
      </c>
      <c r="I18" s="7" t="s">
        <v>7</v>
      </c>
      <c r="J18" s="7" t="s">
        <v>8</v>
      </c>
    </row>
    <row r="19" spans="1:11" s="26" customFormat="1" ht="16.5" customHeight="1" thickTop="1">
      <c r="A19" s="27">
        <v>1</v>
      </c>
      <c r="B19" s="28" t="s">
        <v>165</v>
      </c>
      <c r="C19" s="28" t="s">
        <v>166</v>
      </c>
      <c r="D19" s="28" t="s">
        <v>167</v>
      </c>
      <c r="E19" s="29">
        <v>39721</v>
      </c>
      <c r="F19" s="30">
        <v>4</v>
      </c>
      <c r="G19" s="31" t="s">
        <v>168</v>
      </c>
      <c r="H19" s="32">
        <v>2000</v>
      </c>
      <c r="I19" s="32">
        <f>F19*H19</f>
        <v>8000</v>
      </c>
      <c r="J19" s="33"/>
      <c r="K19" s="34"/>
    </row>
    <row r="20" spans="1:10" s="26" customFormat="1" ht="16.5" customHeight="1">
      <c r="A20" s="8">
        <v>2</v>
      </c>
      <c r="B20" s="35"/>
      <c r="C20" s="35"/>
      <c r="D20" s="35"/>
      <c r="E20" s="36"/>
      <c r="F20" s="37"/>
      <c r="G20" s="38"/>
      <c r="H20" s="39"/>
      <c r="I20" s="39">
        <f>F20*H20</f>
        <v>0</v>
      </c>
      <c r="J20" s="8"/>
    </row>
    <row r="21" spans="1:10" s="26" customFormat="1" ht="16.5" customHeight="1">
      <c r="A21" s="8">
        <v>3</v>
      </c>
      <c r="B21" s="35"/>
      <c r="C21" s="35"/>
      <c r="D21" s="40"/>
      <c r="E21" s="36"/>
      <c r="F21" s="37"/>
      <c r="G21" s="84"/>
      <c r="H21" s="39"/>
      <c r="I21" s="39">
        <f>F21*H21</f>
        <v>0</v>
      </c>
      <c r="J21" s="40"/>
    </row>
    <row r="22" spans="1:10" s="26" customFormat="1" ht="16.5" customHeight="1">
      <c r="A22" s="8">
        <v>4</v>
      </c>
      <c r="B22" s="35" t="s">
        <v>163</v>
      </c>
      <c r="C22" s="35"/>
      <c r="D22" s="40"/>
      <c r="E22" s="36"/>
      <c r="F22" s="37"/>
      <c r="G22" s="84"/>
      <c r="H22" s="39"/>
      <c r="I22" s="39">
        <f>F22*H22</f>
        <v>0</v>
      </c>
      <c r="J22" s="40"/>
    </row>
    <row r="23" spans="1:10" s="26" customFormat="1" ht="16.5" customHeight="1">
      <c r="A23" s="8">
        <v>5</v>
      </c>
      <c r="B23" s="35" t="s">
        <v>164</v>
      </c>
      <c r="C23" s="35" t="s">
        <v>166</v>
      </c>
      <c r="D23" s="40" t="s">
        <v>169</v>
      </c>
      <c r="E23" s="36">
        <v>39721</v>
      </c>
      <c r="F23" s="37">
        <v>1</v>
      </c>
      <c r="G23" s="84" t="s">
        <v>168</v>
      </c>
      <c r="H23" s="39">
        <v>10000</v>
      </c>
      <c r="I23" s="39">
        <f aca="true" t="shared" si="1" ref="I23:I28">F23*H23</f>
        <v>10000</v>
      </c>
      <c r="J23" s="40" t="s">
        <v>170</v>
      </c>
    </row>
    <row r="24" spans="1:10" s="26" customFormat="1" ht="16.5" customHeight="1">
      <c r="A24" s="8">
        <v>6</v>
      </c>
      <c r="B24" s="35"/>
      <c r="C24" s="35"/>
      <c r="D24" s="40"/>
      <c r="E24" s="36"/>
      <c r="F24" s="37"/>
      <c r="G24" s="84"/>
      <c r="H24" s="39"/>
      <c r="I24" s="39">
        <f t="shared" si="1"/>
        <v>0</v>
      </c>
      <c r="J24" s="40"/>
    </row>
    <row r="25" spans="1:10" s="26" customFormat="1" ht="16.5" customHeight="1">
      <c r="A25" s="8">
        <v>7</v>
      </c>
      <c r="B25" s="35"/>
      <c r="C25" s="35"/>
      <c r="D25" s="40"/>
      <c r="E25" s="36"/>
      <c r="F25" s="37"/>
      <c r="G25" s="84"/>
      <c r="H25" s="39"/>
      <c r="I25" s="39">
        <f t="shared" si="1"/>
        <v>0</v>
      </c>
      <c r="J25" s="40"/>
    </row>
    <row r="26" spans="1:10" s="26" customFormat="1" ht="16.5" customHeight="1">
      <c r="A26" s="8">
        <v>8</v>
      </c>
      <c r="B26" s="35"/>
      <c r="C26" s="35"/>
      <c r="D26" s="40"/>
      <c r="E26" s="36"/>
      <c r="F26" s="37"/>
      <c r="G26" s="84"/>
      <c r="H26" s="39"/>
      <c r="I26" s="39">
        <f t="shared" si="1"/>
        <v>0</v>
      </c>
      <c r="J26" s="40"/>
    </row>
    <row r="27" spans="1:10" s="26" customFormat="1" ht="16.5" customHeight="1">
      <c r="A27" s="8">
        <v>9</v>
      </c>
      <c r="B27" s="35"/>
      <c r="C27" s="35"/>
      <c r="D27" s="40"/>
      <c r="E27" s="36"/>
      <c r="F27" s="37"/>
      <c r="G27" s="84"/>
      <c r="H27" s="39"/>
      <c r="I27" s="39">
        <f t="shared" si="1"/>
        <v>0</v>
      </c>
      <c r="J27" s="40"/>
    </row>
    <row r="28" spans="1:10" s="26" customFormat="1" ht="16.5" customHeight="1">
      <c r="A28" s="8">
        <v>10</v>
      </c>
      <c r="B28" s="35"/>
      <c r="C28" s="35"/>
      <c r="D28" s="40"/>
      <c r="E28" s="36"/>
      <c r="F28" s="37"/>
      <c r="G28" s="84"/>
      <c r="H28" s="39"/>
      <c r="I28" s="39">
        <f t="shared" si="1"/>
        <v>0</v>
      </c>
      <c r="J28" s="40"/>
    </row>
    <row r="29" spans="1:10" s="26" customFormat="1" ht="16.5" customHeight="1">
      <c r="A29" s="208" t="s">
        <v>65</v>
      </c>
      <c r="B29" s="209"/>
      <c r="C29" s="209"/>
      <c r="D29" s="209"/>
      <c r="E29" s="209"/>
      <c r="F29" s="209"/>
      <c r="G29" s="209"/>
      <c r="H29" s="210"/>
      <c r="I29" s="42">
        <f>SUM(I19:I28)</f>
        <v>18000</v>
      </c>
      <c r="J29" s="43"/>
    </row>
    <row r="31" spans="1:10" s="26" customFormat="1" ht="16.5" customHeight="1">
      <c r="A31" s="208" t="s">
        <v>66</v>
      </c>
      <c r="B31" s="209"/>
      <c r="C31" s="209"/>
      <c r="D31" s="209"/>
      <c r="E31" s="209"/>
      <c r="F31" s="209"/>
      <c r="G31" s="209"/>
      <c r="H31" s="210"/>
      <c r="I31" s="42">
        <f>I15+I29</f>
        <v>34900</v>
      </c>
      <c r="J31" s="43"/>
    </row>
  </sheetData>
  <mergeCells count="8">
    <mergeCell ref="A31:H31"/>
    <mergeCell ref="A29:H29"/>
    <mergeCell ref="A17:J17"/>
    <mergeCell ref="F18:G18"/>
    <mergeCell ref="A1:J1"/>
    <mergeCell ref="F4:G4"/>
    <mergeCell ref="A3:J3"/>
    <mergeCell ref="A15:H15"/>
  </mergeCells>
  <printOptions/>
  <pageMargins left="0.7874015748031497" right="0.33" top="0.77" bottom="0.27" header="0.59" footer="0.27"/>
  <pageSetup horizontalDpi="600" verticalDpi="600" orientation="landscape" paperSize="9" r:id="rId2"/>
  <headerFooter alignWithMargins="0">
    <oddHeader>&amp;L［記入例］&amp;R⑥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43">
      <selection activeCell="F52" sqref="F52"/>
    </sheetView>
  </sheetViews>
  <sheetFormatPr defaultColWidth="9.00390625" defaultRowHeight="15.75" customHeight="1"/>
  <cols>
    <col min="1" max="1" width="4.00390625" style="10" bestFit="1" customWidth="1"/>
    <col min="2" max="2" width="9.625" style="18" customWidth="1"/>
    <col min="3" max="3" width="15.875" style="18" customWidth="1"/>
    <col min="4" max="4" width="22.75390625" style="18" customWidth="1"/>
    <col min="5" max="5" width="9.625" style="18" customWidth="1"/>
    <col min="6" max="6" width="8.625" style="18" bestFit="1" customWidth="1"/>
    <col min="7" max="7" width="20.125" style="18" customWidth="1"/>
    <col min="8" max="16384" width="9.00390625" style="18" customWidth="1"/>
  </cols>
  <sheetData>
    <row r="1" spans="1:7" ht="17.25">
      <c r="A1" s="202" t="s">
        <v>69</v>
      </c>
      <c r="B1" s="211"/>
      <c r="C1" s="211"/>
      <c r="D1" s="211"/>
      <c r="E1" s="211"/>
      <c r="F1" s="211"/>
      <c r="G1" s="211"/>
    </row>
    <row r="2" spans="1:7" ht="15.75" customHeight="1">
      <c r="A2" s="12"/>
      <c r="B2" s="21"/>
      <c r="C2" s="21"/>
      <c r="D2" s="21"/>
      <c r="E2" s="21"/>
      <c r="F2" s="21"/>
      <c r="G2" s="21"/>
    </row>
    <row r="3" spans="1:7" ht="15.75" customHeight="1">
      <c r="A3" s="207" t="s">
        <v>70</v>
      </c>
      <c r="B3" s="207"/>
      <c r="C3" s="207"/>
      <c r="D3" s="207"/>
      <c r="E3" s="207"/>
      <c r="F3" s="207"/>
      <c r="G3" s="207"/>
    </row>
    <row r="4" spans="1:7" s="26" customFormat="1" ht="15.75" customHeight="1" thickBot="1">
      <c r="A4" s="7"/>
      <c r="B4" s="7" t="s">
        <v>2</v>
      </c>
      <c r="C4" s="7" t="s">
        <v>9</v>
      </c>
      <c r="D4" s="7" t="s">
        <v>14</v>
      </c>
      <c r="E4" s="7" t="s">
        <v>6</v>
      </c>
      <c r="F4" s="7" t="s">
        <v>7</v>
      </c>
      <c r="G4" s="7" t="s">
        <v>8</v>
      </c>
    </row>
    <row r="5" spans="1:8" s="26" customFormat="1" ht="15.75" customHeight="1" thickTop="1">
      <c r="A5" s="27">
        <v>1</v>
      </c>
      <c r="B5" s="89">
        <v>39565</v>
      </c>
      <c r="C5" s="28" t="s">
        <v>171</v>
      </c>
      <c r="D5" s="35" t="s">
        <v>177</v>
      </c>
      <c r="E5" s="89">
        <v>39569</v>
      </c>
      <c r="F5" s="32">
        <v>5000</v>
      </c>
      <c r="G5" s="33"/>
      <c r="H5" s="34"/>
    </row>
    <row r="6" spans="1:7" s="26" customFormat="1" ht="15.75" customHeight="1">
      <c r="A6" s="8">
        <v>2</v>
      </c>
      <c r="B6" s="91">
        <v>39593</v>
      </c>
      <c r="C6" s="35" t="s">
        <v>172</v>
      </c>
      <c r="D6" s="35" t="s">
        <v>173</v>
      </c>
      <c r="E6" s="91">
        <v>39600</v>
      </c>
      <c r="F6" s="39">
        <v>5000</v>
      </c>
      <c r="G6" s="8"/>
    </row>
    <row r="7" spans="1:7" s="26" customFormat="1" ht="15.75" customHeight="1">
      <c r="A7" s="8">
        <v>3</v>
      </c>
      <c r="B7" s="91">
        <v>39628</v>
      </c>
      <c r="C7" s="40" t="s">
        <v>172</v>
      </c>
      <c r="D7" s="35" t="s">
        <v>175</v>
      </c>
      <c r="E7" s="91">
        <v>39630</v>
      </c>
      <c r="F7" s="39">
        <v>5000</v>
      </c>
      <c r="G7" s="40"/>
    </row>
    <row r="8" spans="1:7" s="26" customFormat="1" ht="15.75" customHeight="1">
      <c r="A8" s="8">
        <v>4</v>
      </c>
      <c r="B8" s="91">
        <v>39656</v>
      </c>
      <c r="C8" s="40" t="s">
        <v>172</v>
      </c>
      <c r="D8" s="35" t="s">
        <v>176</v>
      </c>
      <c r="E8" s="91">
        <v>39661</v>
      </c>
      <c r="F8" s="39">
        <v>5000</v>
      </c>
      <c r="G8" s="40"/>
    </row>
    <row r="9" spans="1:7" s="26" customFormat="1" ht="15.75" customHeight="1">
      <c r="A9" s="8">
        <v>5</v>
      </c>
      <c r="B9" s="91">
        <v>39691</v>
      </c>
      <c r="C9" s="40" t="s">
        <v>172</v>
      </c>
      <c r="D9" s="35" t="s">
        <v>177</v>
      </c>
      <c r="E9" s="91">
        <v>39692</v>
      </c>
      <c r="F9" s="39">
        <v>5000</v>
      </c>
      <c r="G9" s="40"/>
    </row>
    <row r="10" spans="1:7" s="26" customFormat="1" ht="15.75" customHeight="1">
      <c r="A10" s="8">
        <v>6</v>
      </c>
      <c r="B10" s="91">
        <v>39719</v>
      </c>
      <c r="C10" s="40" t="s">
        <v>172</v>
      </c>
      <c r="D10" s="35" t="s">
        <v>179</v>
      </c>
      <c r="E10" s="91">
        <v>39722</v>
      </c>
      <c r="F10" s="39">
        <v>5000</v>
      </c>
      <c r="G10" s="40"/>
    </row>
    <row r="11" spans="1:7" s="26" customFormat="1" ht="15.75" customHeight="1">
      <c r="A11" s="8">
        <v>7</v>
      </c>
      <c r="B11" s="91">
        <v>39747</v>
      </c>
      <c r="C11" s="40" t="s">
        <v>172</v>
      </c>
      <c r="D11" s="35" t="s">
        <v>180</v>
      </c>
      <c r="E11" s="91">
        <v>39753</v>
      </c>
      <c r="F11" s="39">
        <v>5000</v>
      </c>
      <c r="G11" s="40"/>
    </row>
    <row r="12" spans="1:7" s="26" customFormat="1" ht="15.75" customHeight="1">
      <c r="A12" s="8">
        <v>8</v>
      </c>
      <c r="B12" s="91">
        <v>39782</v>
      </c>
      <c r="C12" s="40" t="s">
        <v>172</v>
      </c>
      <c r="D12" s="35" t="s">
        <v>178</v>
      </c>
      <c r="E12" s="91">
        <v>39783</v>
      </c>
      <c r="F12" s="39">
        <v>5000</v>
      </c>
      <c r="G12" s="40"/>
    </row>
    <row r="13" spans="1:7" s="26" customFormat="1" ht="15.75" customHeight="1">
      <c r="A13" s="8">
        <v>9</v>
      </c>
      <c r="B13" s="91">
        <v>39810</v>
      </c>
      <c r="C13" s="40" t="s">
        <v>172</v>
      </c>
      <c r="D13" s="35" t="s">
        <v>176</v>
      </c>
      <c r="E13" s="91">
        <v>39451</v>
      </c>
      <c r="F13" s="39">
        <v>5000</v>
      </c>
      <c r="G13" s="40"/>
    </row>
    <row r="14" spans="1:7" s="26" customFormat="1" ht="15.75" customHeight="1">
      <c r="A14" s="8">
        <v>10</v>
      </c>
      <c r="B14" s="91">
        <v>39472</v>
      </c>
      <c r="C14" s="40" t="s">
        <v>172</v>
      </c>
      <c r="D14" s="35" t="s">
        <v>174</v>
      </c>
      <c r="E14" s="91">
        <v>39479</v>
      </c>
      <c r="F14" s="39">
        <v>5000</v>
      </c>
      <c r="G14" s="40"/>
    </row>
    <row r="15" spans="1:7" s="26" customFormat="1" ht="15.75" customHeight="1">
      <c r="A15" s="8">
        <v>11</v>
      </c>
      <c r="B15" s="35"/>
      <c r="C15" s="40"/>
      <c r="D15" s="35"/>
      <c r="E15" s="36"/>
      <c r="F15" s="39"/>
      <c r="G15" s="40"/>
    </row>
    <row r="16" spans="1:7" s="26" customFormat="1" ht="15.75" customHeight="1">
      <c r="A16" s="8">
        <v>12</v>
      </c>
      <c r="B16" s="35"/>
      <c r="C16" s="40"/>
      <c r="D16" s="35"/>
      <c r="E16" s="36"/>
      <c r="F16" s="39"/>
      <c r="G16" s="40"/>
    </row>
    <row r="17" spans="1:7" s="26" customFormat="1" ht="15.75" customHeight="1">
      <c r="A17" s="8">
        <v>13</v>
      </c>
      <c r="B17" s="35"/>
      <c r="C17" s="40"/>
      <c r="D17" s="35"/>
      <c r="E17" s="36"/>
      <c r="F17" s="39"/>
      <c r="G17" s="40"/>
    </row>
    <row r="18" spans="1:7" s="26" customFormat="1" ht="15.75" customHeight="1">
      <c r="A18" s="8">
        <v>14</v>
      </c>
      <c r="B18" s="35"/>
      <c r="C18" s="40"/>
      <c r="D18" s="35"/>
      <c r="E18" s="36"/>
      <c r="F18" s="39"/>
      <c r="G18" s="40"/>
    </row>
    <row r="19" spans="1:7" s="26" customFormat="1" ht="15.75" customHeight="1">
      <c r="A19" s="8">
        <v>15</v>
      </c>
      <c r="B19" s="35"/>
      <c r="C19" s="40"/>
      <c r="D19" s="35"/>
      <c r="E19" s="36"/>
      <c r="F19" s="39"/>
      <c r="G19" s="40"/>
    </row>
    <row r="20" spans="1:7" s="26" customFormat="1" ht="15.75" customHeight="1">
      <c r="A20" s="8">
        <v>16</v>
      </c>
      <c r="B20" s="35"/>
      <c r="C20" s="40"/>
      <c r="D20" s="35"/>
      <c r="E20" s="36"/>
      <c r="F20" s="39"/>
      <c r="G20" s="40"/>
    </row>
    <row r="21" spans="1:7" s="26" customFormat="1" ht="15.75" customHeight="1">
      <c r="A21" s="8">
        <v>17</v>
      </c>
      <c r="B21" s="35"/>
      <c r="C21" s="40"/>
      <c r="D21" s="35"/>
      <c r="E21" s="36"/>
      <c r="F21" s="39"/>
      <c r="G21" s="40"/>
    </row>
    <row r="22" spans="1:7" s="26" customFormat="1" ht="15.75" customHeight="1">
      <c r="A22" s="8">
        <v>18</v>
      </c>
      <c r="B22" s="35"/>
      <c r="C22" s="40"/>
      <c r="D22" s="35"/>
      <c r="E22" s="36"/>
      <c r="F22" s="39"/>
      <c r="G22" s="40"/>
    </row>
    <row r="23" spans="1:7" s="26" customFormat="1" ht="15.75" customHeight="1">
      <c r="A23" s="8">
        <v>19</v>
      </c>
      <c r="B23" s="35"/>
      <c r="C23" s="40"/>
      <c r="D23" s="35"/>
      <c r="E23" s="36"/>
      <c r="F23" s="39"/>
      <c r="G23" s="40"/>
    </row>
    <row r="24" spans="1:7" s="26" customFormat="1" ht="15.75" customHeight="1">
      <c r="A24" s="8">
        <v>20</v>
      </c>
      <c r="B24" s="90"/>
      <c r="C24" s="40"/>
      <c r="D24" s="35"/>
      <c r="E24" s="36"/>
      <c r="F24" s="39"/>
      <c r="G24" s="40"/>
    </row>
    <row r="25" spans="1:7" s="26" customFormat="1" ht="15.75" customHeight="1">
      <c r="A25" s="208" t="s">
        <v>72</v>
      </c>
      <c r="B25" s="209"/>
      <c r="C25" s="209"/>
      <c r="D25" s="209"/>
      <c r="E25" s="210"/>
      <c r="F25" s="42">
        <f>SUM(F5:F24)</f>
        <v>50000</v>
      </c>
      <c r="G25" s="43"/>
    </row>
    <row r="26" spans="1:6" s="20" customFormat="1" ht="15.75" customHeight="1">
      <c r="A26" s="19"/>
      <c r="B26" s="22"/>
      <c r="C26" s="22"/>
      <c r="E26" s="23"/>
      <c r="F26" s="25"/>
    </row>
    <row r="27" spans="1:7" ht="15.75" customHeight="1">
      <c r="A27" s="207" t="s">
        <v>71</v>
      </c>
      <c r="B27" s="207"/>
      <c r="C27" s="207"/>
      <c r="D27" s="207"/>
      <c r="E27" s="207"/>
      <c r="F27" s="207"/>
      <c r="G27" s="207"/>
    </row>
    <row r="28" spans="1:7" s="26" customFormat="1" ht="15.75" customHeight="1" thickBot="1">
      <c r="A28" s="7"/>
      <c r="B28" s="7" t="s">
        <v>2</v>
      </c>
      <c r="C28" s="7" t="s">
        <v>9</v>
      </c>
      <c r="D28" s="7" t="s">
        <v>14</v>
      </c>
      <c r="E28" s="7" t="s">
        <v>6</v>
      </c>
      <c r="F28" s="7" t="s">
        <v>7</v>
      </c>
      <c r="G28" s="7" t="s">
        <v>8</v>
      </c>
    </row>
    <row r="29" spans="1:8" s="26" customFormat="1" ht="15.75" customHeight="1" thickTop="1">
      <c r="A29" s="27">
        <v>1</v>
      </c>
      <c r="B29" s="89">
        <v>39734</v>
      </c>
      <c r="C29" s="28" t="s">
        <v>181</v>
      </c>
      <c r="D29" s="28" t="s">
        <v>183</v>
      </c>
      <c r="E29" s="29">
        <v>39734</v>
      </c>
      <c r="F29" s="32">
        <v>3000</v>
      </c>
      <c r="G29" s="33"/>
      <c r="H29" s="34"/>
    </row>
    <row r="30" spans="1:7" s="26" customFormat="1" ht="15.75" customHeight="1">
      <c r="A30" s="8">
        <v>2</v>
      </c>
      <c r="B30" s="91">
        <v>39734</v>
      </c>
      <c r="C30" s="35" t="s">
        <v>182</v>
      </c>
      <c r="D30" s="35" t="s">
        <v>183</v>
      </c>
      <c r="E30" s="36">
        <v>39734</v>
      </c>
      <c r="F30" s="39">
        <v>3000</v>
      </c>
      <c r="G30" s="8"/>
    </row>
    <row r="31" spans="1:7" s="26" customFormat="1" ht="15.75" customHeight="1">
      <c r="A31" s="8">
        <v>3</v>
      </c>
      <c r="B31" s="35"/>
      <c r="C31" s="35"/>
      <c r="D31" s="40"/>
      <c r="E31" s="36"/>
      <c r="F31" s="39"/>
      <c r="G31" s="40"/>
    </row>
    <row r="32" spans="1:7" s="26" customFormat="1" ht="15.75" customHeight="1">
      <c r="A32" s="8">
        <v>4</v>
      </c>
      <c r="B32" s="35"/>
      <c r="C32" s="35"/>
      <c r="D32" s="40"/>
      <c r="E32" s="36"/>
      <c r="F32" s="39"/>
      <c r="G32" s="40"/>
    </row>
    <row r="33" spans="1:7" s="26" customFormat="1" ht="15.75" customHeight="1">
      <c r="A33" s="8">
        <v>5</v>
      </c>
      <c r="B33" s="35"/>
      <c r="C33" s="35"/>
      <c r="D33" s="40"/>
      <c r="E33" s="36"/>
      <c r="F33" s="39"/>
      <c r="G33" s="40"/>
    </row>
    <row r="34" spans="1:7" s="26" customFormat="1" ht="15.75" customHeight="1">
      <c r="A34" s="8">
        <v>6</v>
      </c>
      <c r="B34" s="35"/>
      <c r="C34" s="35"/>
      <c r="D34" s="40"/>
      <c r="E34" s="36"/>
      <c r="F34" s="39"/>
      <c r="G34" s="40"/>
    </row>
    <row r="35" spans="1:7" s="26" customFormat="1" ht="15.75" customHeight="1">
      <c r="A35" s="8">
        <v>7</v>
      </c>
      <c r="B35" s="35"/>
      <c r="C35" s="35"/>
      <c r="D35" s="40"/>
      <c r="E35" s="36"/>
      <c r="F35" s="39"/>
      <c r="G35" s="40"/>
    </row>
    <row r="36" spans="1:7" s="26" customFormat="1" ht="15.75" customHeight="1">
      <c r="A36" s="8">
        <v>8</v>
      </c>
      <c r="B36" s="35"/>
      <c r="C36" s="35"/>
      <c r="D36" s="40"/>
      <c r="E36" s="36"/>
      <c r="F36" s="39"/>
      <c r="G36" s="40"/>
    </row>
    <row r="37" spans="1:7" s="26" customFormat="1" ht="15.75" customHeight="1">
      <c r="A37" s="8">
        <v>9</v>
      </c>
      <c r="B37" s="35"/>
      <c r="C37" s="35"/>
      <c r="D37" s="40"/>
      <c r="E37" s="36"/>
      <c r="F37" s="39"/>
      <c r="G37" s="40"/>
    </row>
    <row r="38" spans="1:7" s="26" customFormat="1" ht="15.75" customHeight="1">
      <c r="A38" s="8">
        <v>10</v>
      </c>
      <c r="B38" s="35"/>
      <c r="C38" s="35"/>
      <c r="D38" s="40"/>
      <c r="E38" s="36"/>
      <c r="F38" s="39"/>
      <c r="G38" s="40"/>
    </row>
    <row r="39" spans="1:7" s="26" customFormat="1" ht="15.75" customHeight="1">
      <c r="A39" s="8">
        <v>11</v>
      </c>
      <c r="B39" s="35"/>
      <c r="C39" s="35"/>
      <c r="D39" s="40"/>
      <c r="E39" s="36"/>
      <c r="F39" s="39"/>
      <c r="G39" s="40"/>
    </row>
    <row r="40" spans="1:7" s="26" customFormat="1" ht="15.75" customHeight="1">
      <c r="A40" s="8">
        <v>12</v>
      </c>
      <c r="B40" s="35"/>
      <c r="C40" s="35"/>
      <c r="D40" s="40"/>
      <c r="E40" s="36"/>
      <c r="F40" s="39"/>
      <c r="G40" s="40"/>
    </row>
    <row r="41" spans="1:7" s="26" customFormat="1" ht="15.75" customHeight="1">
      <c r="A41" s="8">
        <v>13</v>
      </c>
      <c r="B41" s="35"/>
      <c r="C41" s="35"/>
      <c r="D41" s="40"/>
      <c r="E41" s="36"/>
      <c r="F41" s="39"/>
      <c r="G41" s="40"/>
    </row>
    <row r="42" spans="1:7" s="26" customFormat="1" ht="15.75" customHeight="1">
      <c r="A42" s="8">
        <v>14</v>
      </c>
      <c r="B42" s="35"/>
      <c r="C42" s="35"/>
      <c r="D42" s="40"/>
      <c r="E42" s="36"/>
      <c r="F42" s="39"/>
      <c r="G42" s="40"/>
    </row>
    <row r="43" spans="1:7" s="26" customFormat="1" ht="15.75" customHeight="1">
      <c r="A43" s="8">
        <v>15</v>
      </c>
      <c r="B43" s="35"/>
      <c r="C43" s="35"/>
      <c r="D43" s="40"/>
      <c r="E43" s="36"/>
      <c r="F43" s="39"/>
      <c r="G43" s="40"/>
    </row>
    <row r="44" spans="1:7" s="26" customFormat="1" ht="15.75" customHeight="1">
      <c r="A44" s="8">
        <v>16</v>
      </c>
      <c r="B44" s="35"/>
      <c r="C44" s="35"/>
      <c r="D44" s="40"/>
      <c r="E44" s="36"/>
      <c r="F44" s="39"/>
      <c r="G44" s="40"/>
    </row>
    <row r="45" spans="1:7" s="26" customFormat="1" ht="15.75" customHeight="1">
      <c r="A45" s="8">
        <v>17</v>
      </c>
      <c r="B45" s="35"/>
      <c r="C45" s="35"/>
      <c r="D45" s="40"/>
      <c r="E45" s="36"/>
      <c r="F45" s="39"/>
      <c r="G45" s="40"/>
    </row>
    <row r="46" spans="1:7" s="26" customFormat="1" ht="15.75" customHeight="1">
      <c r="A46" s="8">
        <v>18</v>
      </c>
      <c r="B46" s="35"/>
      <c r="C46" s="35"/>
      <c r="D46" s="40"/>
      <c r="E46" s="36"/>
      <c r="F46" s="39"/>
      <c r="G46" s="40"/>
    </row>
    <row r="47" spans="1:7" s="26" customFormat="1" ht="15.75" customHeight="1">
      <c r="A47" s="8">
        <v>19</v>
      </c>
      <c r="B47" s="35"/>
      <c r="C47" s="35"/>
      <c r="D47" s="40"/>
      <c r="E47" s="36"/>
      <c r="F47" s="39"/>
      <c r="G47" s="40"/>
    </row>
    <row r="48" spans="1:7" s="26" customFormat="1" ht="15.75" customHeight="1">
      <c r="A48" s="8">
        <v>20</v>
      </c>
      <c r="B48" s="35"/>
      <c r="C48" s="35"/>
      <c r="D48" s="40"/>
      <c r="E48" s="36"/>
      <c r="F48" s="39"/>
      <c r="G48" s="40"/>
    </row>
    <row r="49" spans="1:7" s="26" customFormat="1" ht="15.75" customHeight="1">
      <c r="A49" s="208" t="s">
        <v>73</v>
      </c>
      <c r="B49" s="209"/>
      <c r="C49" s="209"/>
      <c r="D49" s="209"/>
      <c r="E49" s="210"/>
      <c r="F49" s="42">
        <f>SUM(F29:F48)</f>
        <v>6000</v>
      </c>
      <c r="G49" s="43"/>
    </row>
    <row r="51" spans="1:7" s="26" customFormat="1" ht="15.75" customHeight="1">
      <c r="A51" s="208" t="s">
        <v>74</v>
      </c>
      <c r="B51" s="209"/>
      <c r="C51" s="209"/>
      <c r="D51" s="209"/>
      <c r="E51" s="210"/>
      <c r="F51" s="42">
        <f>F25+F49</f>
        <v>56000</v>
      </c>
      <c r="G51" s="43"/>
    </row>
  </sheetData>
  <mergeCells count="6">
    <mergeCell ref="A1:G1"/>
    <mergeCell ref="A3:G3"/>
    <mergeCell ref="A25:E25"/>
    <mergeCell ref="A51:E51"/>
    <mergeCell ref="A27:G27"/>
    <mergeCell ref="A49:E49"/>
  </mergeCells>
  <printOptions/>
  <pageMargins left="0.7874015748031497" right="0.31496062992125984" top="0.7874015748031497" bottom="0.2755905511811024" header="0.5905511811023623" footer="0.2755905511811024"/>
  <pageSetup horizontalDpi="600" verticalDpi="600" orientation="portrait" paperSize="9" r:id="rId1"/>
  <headerFooter alignWithMargins="0">
    <oddHeader>&amp;L[記入例]&amp;R⑦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9">
      <selection activeCell="E24" sqref="E24"/>
    </sheetView>
  </sheetViews>
  <sheetFormatPr defaultColWidth="9.00390625" defaultRowHeight="13.5"/>
  <cols>
    <col min="1" max="1" width="3.625" style="1" bestFit="1" customWidth="1"/>
    <col min="2" max="2" width="13.00390625" style="9" bestFit="1" customWidth="1"/>
    <col min="3" max="3" width="23.75390625" style="9" customWidth="1"/>
    <col min="4" max="4" width="25.625" style="9" customWidth="1"/>
    <col min="5" max="5" width="10.00390625" style="9" customWidth="1"/>
    <col min="6" max="6" width="7.375" style="9" customWidth="1"/>
    <col min="7" max="7" width="5.25390625" style="9" customWidth="1"/>
    <col min="8" max="9" width="11.25390625" style="9" customWidth="1"/>
    <col min="10" max="10" width="21.50390625" style="9" customWidth="1"/>
    <col min="11" max="16384" width="9.00390625" style="9" customWidth="1"/>
  </cols>
  <sheetData>
    <row r="1" spans="1:10" s="2" customFormat="1" ht="17.25">
      <c r="A1" s="202" t="s">
        <v>15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6:10" ht="13.5">
      <c r="F2" s="213"/>
      <c r="G2" s="213"/>
      <c r="J2" s="11"/>
    </row>
    <row r="3" spans="1:10" s="76" customFormat="1" ht="18" customHeight="1" thickBot="1">
      <c r="A3" s="3"/>
      <c r="B3" s="7" t="s">
        <v>75</v>
      </c>
      <c r="C3" s="7" t="s">
        <v>11</v>
      </c>
      <c r="D3" s="7" t="s">
        <v>9</v>
      </c>
      <c r="E3" s="7" t="s">
        <v>6</v>
      </c>
      <c r="F3" s="205" t="s">
        <v>1</v>
      </c>
      <c r="G3" s="214"/>
      <c r="H3" s="7" t="s">
        <v>3</v>
      </c>
      <c r="I3" s="7" t="s">
        <v>7</v>
      </c>
      <c r="J3" s="7" t="s">
        <v>8</v>
      </c>
    </row>
    <row r="4" spans="1:11" s="76" customFormat="1" ht="18" customHeight="1" thickTop="1">
      <c r="A4" s="4">
        <v>1</v>
      </c>
      <c r="B4" s="92">
        <v>39465</v>
      </c>
      <c r="C4" s="93" t="s">
        <v>184</v>
      </c>
      <c r="D4" s="93" t="s">
        <v>185</v>
      </c>
      <c r="E4" s="92">
        <v>39464</v>
      </c>
      <c r="F4" s="94">
        <v>10</v>
      </c>
      <c r="G4" s="95" t="s">
        <v>159</v>
      </c>
      <c r="H4" s="96">
        <v>120</v>
      </c>
      <c r="I4" s="96">
        <f>F4*H4</f>
        <v>1200</v>
      </c>
      <c r="J4" s="97"/>
      <c r="K4" s="34"/>
    </row>
    <row r="5" spans="1:10" s="76" customFormat="1" ht="18" customHeight="1">
      <c r="A5" s="5">
        <v>2</v>
      </c>
      <c r="B5" s="36"/>
      <c r="C5" s="98"/>
      <c r="D5" s="98"/>
      <c r="E5" s="36"/>
      <c r="F5" s="72"/>
      <c r="G5" s="99"/>
      <c r="H5" s="39"/>
      <c r="I5" s="39">
        <f aca="true" t="shared" si="0" ref="I5:I28">F5*H5</f>
        <v>0</v>
      </c>
      <c r="J5" s="8"/>
    </row>
    <row r="6" spans="1:10" s="76" customFormat="1" ht="18" customHeight="1">
      <c r="A6" s="5">
        <v>3</v>
      </c>
      <c r="B6" s="36"/>
      <c r="C6" s="100"/>
      <c r="D6" s="98"/>
      <c r="E6" s="36"/>
      <c r="F6" s="72"/>
      <c r="G6" s="99"/>
      <c r="H6" s="39"/>
      <c r="I6" s="39">
        <f t="shared" si="0"/>
        <v>0</v>
      </c>
      <c r="J6" s="8"/>
    </row>
    <row r="7" spans="1:10" s="76" customFormat="1" ht="18" customHeight="1">
      <c r="A7" s="5">
        <v>4</v>
      </c>
      <c r="B7" s="36"/>
      <c r="C7" s="100"/>
      <c r="D7" s="98"/>
      <c r="E7" s="36"/>
      <c r="F7" s="101"/>
      <c r="G7" s="102"/>
      <c r="H7" s="103"/>
      <c r="I7" s="39">
        <f t="shared" si="0"/>
        <v>0</v>
      </c>
      <c r="J7" s="104"/>
    </row>
    <row r="8" spans="1:10" s="76" customFormat="1" ht="18" customHeight="1">
      <c r="A8" s="5">
        <v>5</v>
      </c>
      <c r="B8" s="104"/>
      <c r="C8" s="98"/>
      <c r="D8" s="98"/>
      <c r="E8" s="36"/>
      <c r="F8" s="101"/>
      <c r="G8" s="102"/>
      <c r="H8" s="103"/>
      <c r="I8" s="39">
        <f t="shared" si="0"/>
        <v>0</v>
      </c>
      <c r="J8" s="104"/>
    </row>
    <row r="9" spans="1:10" s="76" customFormat="1" ht="18" customHeight="1">
      <c r="A9" s="5">
        <v>6</v>
      </c>
      <c r="B9" s="104"/>
      <c r="C9" s="100"/>
      <c r="D9" s="98"/>
      <c r="E9" s="104"/>
      <c r="F9" s="101"/>
      <c r="G9" s="102"/>
      <c r="H9" s="103"/>
      <c r="I9" s="39">
        <f t="shared" si="0"/>
        <v>0</v>
      </c>
      <c r="J9" s="104"/>
    </row>
    <row r="10" spans="1:10" s="76" customFormat="1" ht="18" customHeight="1">
      <c r="A10" s="5">
        <v>7</v>
      </c>
      <c r="B10" s="104"/>
      <c r="C10" s="100"/>
      <c r="D10" s="98"/>
      <c r="E10" s="104"/>
      <c r="F10" s="101"/>
      <c r="G10" s="102"/>
      <c r="H10" s="103"/>
      <c r="I10" s="39">
        <f t="shared" si="0"/>
        <v>0</v>
      </c>
      <c r="J10" s="104"/>
    </row>
    <row r="11" spans="1:10" s="76" customFormat="1" ht="18" customHeight="1">
      <c r="A11" s="5">
        <v>8</v>
      </c>
      <c r="B11" s="104"/>
      <c r="C11" s="100"/>
      <c r="D11" s="100"/>
      <c r="E11" s="104"/>
      <c r="F11" s="101"/>
      <c r="G11" s="102"/>
      <c r="H11" s="103"/>
      <c r="I11" s="39">
        <f t="shared" si="0"/>
        <v>0</v>
      </c>
      <c r="J11" s="104"/>
    </row>
    <row r="12" spans="1:10" s="76" customFormat="1" ht="18" customHeight="1">
      <c r="A12" s="5">
        <v>9</v>
      </c>
      <c r="B12" s="104"/>
      <c r="C12" s="98"/>
      <c r="D12" s="98"/>
      <c r="E12" s="36"/>
      <c r="F12" s="101"/>
      <c r="G12" s="102"/>
      <c r="H12" s="103"/>
      <c r="I12" s="39">
        <f t="shared" si="0"/>
        <v>0</v>
      </c>
      <c r="J12" s="104"/>
    </row>
    <row r="13" spans="1:10" s="76" customFormat="1" ht="18" customHeight="1">
      <c r="A13" s="5">
        <v>10</v>
      </c>
      <c r="B13" s="104"/>
      <c r="C13" s="100"/>
      <c r="D13" s="100"/>
      <c r="E13" s="104"/>
      <c r="F13" s="101"/>
      <c r="G13" s="102"/>
      <c r="H13" s="103"/>
      <c r="I13" s="39">
        <f t="shared" si="0"/>
        <v>0</v>
      </c>
      <c r="J13" s="104"/>
    </row>
    <row r="14" spans="1:10" s="76" customFormat="1" ht="18" customHeight="1">
      <c r="A14" s="5">
        <v>11</v>
      </c>
      <c r="B14" s="104"/>
      <c r="C14" s="100"/>
      <c r="D14" s="100"/>
      <c r="E14" s="104"/>
      <c r="F14" s="101"/>
      <c r="G14" s="102"/>
      <c r="H14" s="103"/>
      <c r="I14" s="39">
        <f t="shared" si="0"/>
        <v>0</v>
      </c>
      <c r="J14" s="104"/>
    </row>
    <row r="15" spans="1:10" s="76" customFormat="1" ht="18" customHeight="1">
      <c r="A15" s="5">
        <v>12</v>
      </c>
      <c r="B15" s="104"/>
      <c r="C15" s="100"/>
      <c r="D15" s="100"/>
      <c r="E15" s="104"/>
      <c r="F15" s="101"/>
      <c r="G15" s="102"/>
      <c r="H15" s="103"/>
      <c r="I15" s="39">
        <f t="shared" si="0"/>
        <v>0</v>
      </c>
      <c r="J15" s="104"/>
    </row>
    <row r="16" spans="1:10" s="76" customFormat="1" ht="18" customHeight="1">
      <c r="A16" s="5">
        <v>13</v>
      </c>
      <c r="B16" s="104"/>
      <c r="C16" s="100"/>
      <c r="D16" s="100"/>
      <c r="E16" s="104"/>
      <c r="F16" s="101"/>
      <c r="G16" s="102"/>
      <c r="H16" s="103"/>
      <c r="I16" s="39">
        <f t="shared" si="0"/>
        <v>0</v>
      </c>
      <c r="J16" s="104"/>
    </row>
    <row r="17" spans="1:10" s="76" customFormat="1" ht="18" customHeight="1">
      <c r="A17" s="5">
        <v>14</v>
      </c>
      <c r="B17" s="104"/>
      <c r="C17" s="100"/>
      <c r="D17" s="100"/>
      <c r="E17" s="104"/>
      <c r="F17" s="101"/>
      <c r="G17" s="102"/>
      <c r="H17" s="103"/>
      <c r="I17" s="39">
        <f t="shared" si="0"/>
        <v>0</v>
      </c>
      <c r="J17" s="104"/>
    </row>
    <row r="18" spans="1:10" s="76" customFormat="1" ht="18" customHeight="1">
      <c r="A18" s="5">
        <v>15</v>
      </c>
      <c r="B18" s="104"/>
      <c r="C18" s="100"/>
      <c r="D18" s="100"/>
      <c r="E18" s="104"/>
      <c r="F18" s="101"/>
      <c r="G18" s="102"/>
      <c r="H18" s="103"/>
      <c r="I18" s="39">
        <f t="shared" si="0"/>
        <v>0</v>
      </c>
      <c r="J18" s="104"/>
    </row>
    <row r="19" spans="1:10" s="76" customFormat="1" ht="18" customHeight="1">
      <c r="A19" s="5">
        <v>16</v>
      </c>
      <c r="B19" s="104"/>
      <c r="C19" s="100"/>
      <c r="D19" s="100"/>
      <c r="E19" s="104"/>
      <c r="F19" s="101"/>
      <c r="G19" s="102"/>
      <c r="H19" s="103"/>
      <c r="I19" s="39">
        <f t="shared" si="0"/>
        <v>0</v>
      </c>
      <c r="J19" s="104"/>
    </row>
    <row r="20" spans="1:10" s="76" customFormat="1" ht="18" customHeight="1">
      <c r="A20" s="5">
        <v>17</v>
      </c>
      <c r="B20" s="104"/>
      <c r="C20" s="100"/>
      <c r="D20" s="100"/>
      <c r="E20" s="104"/>
      <c r="F20" s="101"/>
      <c r="G20" s="102"/>
      <c r="H20" s="103"/>
      <c r="I20" s="39">
        <f t="shared" si="0"/>
        <v>0</v>
      </c>
      <c r="J20" s="104"/>
    </row>
    <row r="21" spans="1:10" s="76" customFormat="1" ht="18" customHeight="1">
      <c r="A21" s="5">
        <v>18</v>
      </c>
      <c r="B21" s="104"/>
      <c r="C21" s="100"/>
      <c r="D21" s="100"/>
      <c r="E21" s="104"/>
      <c r="F21" s="101"/>
      <c r="G21" s="102"/>
      <c r="H21" s="103"/>
      <c r="I21" s="39">
        <f t="shared" si="0"/>
        <v>0</v>
      </c>
      <c r="J21" s="104"/>
    </row>
    <row r="22" spans="1:10" s="76" customFormat="1" ht="18" customHeight="1">
      <c r="A22" s="5">
        <v>19</v>
      </c>
      <c r="B22" s="104"/>
      <c r="C22" s="100"/>
      <c r="D22" s="100"/>
      <c r="E22" s="104"/>
      <c r="F22" s="101"/>
      <c r="G22" s="102"/>
      <c r="H22" s="103"/>
      <c r="I22" s="39">
        <f t="shared" si="0"/>
        <v>0</v>
      </c>
      <c r="J22" s="104"/>
    </row>
    <row r="23" spans="1:10" s="76" customFormat="1" ht="18" customHeight="1">
      <c r="A23" s="5">
        <v>20</v>
      </c>
      <c r="B23" s="104"/>
      <c r="C23" s="100"/>
      <c r="D23" s="100"/>
      <c r="E23" s="104"/>
      <c r="F23" s="101"/>
      <c r="G23" s="102"/>
      <c r="H23" s="103"/>
      <c r="I23" s="39">
        <f t="shared" si="0"/>
        <v>0</v>
      </c>
      <c r="J23" s="104"/>
    </row>
    <row r="24" spans="1:10" s="76" customFormat="1" ht="18" customHeight="1">
      <c r="A24" s="5">
        <v>21</v>
      </c>
      <c r="B24" s="104"/>
      <c r="C24" s="100"/>
      <c r="D24" s="100"/>
      <c r="E24" s="104"/>
      <c r="F24" s="101"/>
      <c r="G24" s="102"/>
      <c r="H24" s="103"/>
      <c r="I24" s="39">
        <f t="shared" si="0"/>
        <v>0</v>
      </c>
      <c r="J24" s="104"/>
    </row>
    <row r="25" spans="1:10" s="76" customFormat="1" ht="18" customHeight="1">
      <c r="A25" s="5">
        <v>22</v>
      </c>
      <c r="B25" s="104"/>
      <c r="C25" s="100"/>
      <c r="D25" s="100"/>
      <c r="E25" s="104"/>
      <c r="F25" s="101"/>
      <c r="G25" s="102"/>
      <c r="H25" s="103"/>
      <c r="I25" s="39">
        <f t="shared" si="0"/>
        <v>0</v>
      </c>
      <c r="J25" s="104"/>
    </row>
    <row r="26" spans="1:10" s="76" customFormat="1" ht="18" customHeight="1">
      <c r="A26" s="5">
        <v>23</v>
      </c>
      <c r="B26" s="104"/>
      <c r="C26" s="100"/>
      <c r="D26" s="100"/>
      <c r="E26" s="104"/>
      <c r="F26" s="101"/>
      <c r="G26" s="102"/>
      <c r="H26" s="103"/>
      <c r="I26" s="39">
        <f t="shared" si="0"/>
        <v>0</v>
      </c>
      <c r="J26" s="104"/>
    </row>
    <row r="27" spans="1:10" s="76" customFormat="1" ht="18" customHeight="1">
      <c r="A27" s="5">
        <v>24</v>
      </c>
      <c r="B27" s="104"/>
      <c r="C27" s="100"/>
      <c r="D27" s="100"/>
      <c r="E27" s="104"/>
      <c r="F27" s="101"/>
      <c r="G27" s="102"/>
      <c r="H27" s="103"/>
      <c r="I27" s="39">
        <f t="shared" si="0"/>
        <v>0</v>
      </c>
      <c r="J27" s="104"/>
    </row>
    <row r="28" spans="1:10" s="76" customFormat="1" ht="18" customHeight="1">
      <c r="A28" s="6">
        <v>25</v>
      </c>
      <c r="B28" s="105"/>
      <c r="C28" s="106"/>
      <c r="D28" s="106"/>
      <c r="E28" s="105"/>
      <c r="F28" s="107"/>
      <c r="G28" s="108"/>
      <c r="H28" s="109"/>
      <c r="I28" s="110">
        <f t="shared" si="0"/>
        <v>0</v>
      </c>
      <c r="J28" s="105"/>
    </row>
    <row r="29" spans="1:10" s="76" customFormat="1" ht="18" customHeight="1">
      <c r="A29" s="208" t="s">
        <v>86</v>
      </c>
      <c r="B29" s="209"/>
      <c r="C29" s="209"/>
      <c r="D29" s="209"/>
      <c r="E29" s="209"/>
      <c r="F29" s="209"/>
      <c r="G29" s="209"/>
      <c r="H29" s="210"/>
      <c r="I29" s="42">
        <f>SUM(I4:I28)</f>
        <v>1200</v>
      </c>
      <c r="J29" s="75"/>
    </row>
    <row r="30" spans="2:10" ht="19.5" customHeight="1">
      <c r="B30" s="212"/>
      <c r="C30" s="212"/>
      <c r="D30" s="212"/>
      <c r="E30" s="212"/>
      <c r="F30" s="212"/>
      <c r="G30" s="212"/>
      <c r="H30" s="212"/>
      <c r="I30" s="212"/>
      <c r="J30" s="212"/>
    </row>
  </sheetData>
  <mergeCells count="5">
    <mergeCell ref="A1:J1"/>
    <mergeCell ref="B30:J30"/>
    <mergeCell ref="A29:H29"/>
    <mergeCell ref="F2:G2"/>
    <mergeCell ref="F3:G3"/>
  </mergeCells>
  <printOptions/>
  <pageMargins left="0.7874015748031497" right="0.51" top="0.78" bottom="0.4330708661417323" header="0.61" footer="0.5118110236220472"/>
  <pageSetup horizontalDpi="300" verticalDpi="300" orientation="landscape" paperSize="9" r:id="rId1"/>
  <headerFooter alignWithMargins="0">
    <oddHeader>&amp;L［記入例］&amp;R⑧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K37" sqref="K37"/>
    </sheetView>
  </sheetViews>
  <sheetFormatPr defaultColWidth="9.00390625" defaultRowHeight="18" customHeight="1"/>
  <cols>
    <col min="1" max="1" width="4.00390625" style="10" bestFit="1" customWidth="1"/>
    <col min="2" max="2" width="20.00390625" style="18" customWidth="1"/>
    <col min="3" max="3" width="19.125" style="18" customWidth="1"/>
    <col min="4" max="4" width="8.25390625" style="18" bestFit="1" customWidth="1"/>
    <col min="5" max="5" width="5.50390625" style="18" bestFit="1" customWidth="1"/>
    <col min="6" max="6" width="3.125" style="18" bestFit="1" customWidth="1"/>
    <col min="7" max="8" width="8.625" style="18" bestFit="1" customWidth="1"/>
    <col min="9" max="9" width="12.50390625" style="18" customWidth="1"/>
    <col min="10" max="16384" width="9.00390625" style="18" customWidth="1"/>
  </cols>
  <sheetData>
    <row r="1" spans="1:9" ht="19.5" customHeight="1">
      <c r="A1" s="202" t="s">
        <v>76</v>
      </c>
      <c r="B1" s="211"/>
      <c r="C1" s="211"/>
      <c r="D1" s="211"/>
      <c r="E1" s="211"/>
      <c r="F1" s="211"/>
      <c r="G1" s="211"/>
      <c r="H1" s="211"/>
      <c r="I1" s="211"/>
    </row>
    <row r="2" spans="1:9" ht="18" customHeight="1">
      <c r="A2" s="12"/>
      <c r="B2" s="21"/>
      <c r="C2" s="21"/>
      <c r="D2" s="21"/>
      <c r="E2" s="21"/>
      <c r="F2" s="21"/>
      <c r="G2" s="21"/>
      <c r="H2" s="21"/>
      <c r="I2" s="21"/>
    </row>
    <row r="3" spans="1:9" ht="18" customHeight="1">
      <c r="A3" s="207" t="s">
        <v>77</v>
      </c>
      <c r="B3" s="207"/>
      <c r="C3" s="207"/>
      <c r="D3" s="207"/>
      <c r="E3" s="207"/>
      <c r="F3" s="207"/>
      <c r="G3" s="207"/>
      <c r="H3" s="207"/>
      <c r="I3" s="207"/>
    </row>
    <row r="4" spans="1:9" s="26" customFormat="1" ht="18" customHeight="1" thickBot="1">
      <c r="A4" s="7"/>
      <c r="B4" s="205" t="s">
        <v>82</v>
      </c>
      <c r="C4" s="206"/>
      <c r="D4" s="205" t="s">
        <v>83</v>
      </c>
      <c r="E4" s="214"/>
      <c r="F4" s="206"/>
      <c r="G4" s="7" t="s">
        <v>6</v>
      </c>
      <c r="H4" s="7" t="s">
        <v>7</v>
      </c>
      <c r="I4" s="7" t="s">
        <v>8</v>
      </c>
    </row>
    <row r="5" spans="1:10" s="26" customFormat="1" ht="18" customHeight="1" thickTop="1">
      <c r="A5" s="27">
        <v>1</v>
      </c>
      <c r="B5" s="220" t="s">
        <v>189</v>
      </c>
      <c r="C5" s="221"/>
      <c r="D5" s="222" t="s">
        <v>186</v>
      </c>
      <c r="E5" s="223"/>
      <c r="F5" s="224"/>
      <c r="G5" s="111">
        <v>39670</v>
      </c>
      <c r="H5" s="32">
        <v>525</v>
      </c>
      <c r="I5" s="33"/>
      <c r="J5" s="34"/>
    </row>
    <row r="6" spans="1:9" s="26" customFormat="1" ht="18" customHeight="1">
      <c r="A6" s="8">
        <v>2</v>
      </c>
      <c r="B6" s="215"/>
      <c r="C6" s="216"/>
      <c r="D6" s="217"/>
      <c r="E6" s="218"/>
      <c r="F6" s="219"/>
      <c r="G6" s="112"/>
      <c r="H6" s="39"/>
      <c r="I6" s="8"/>
    </row>
    <row r="7" spans="1:9" s="26" customFormat="1" ht="18" customHeight="1">
      <c r="A7" s="8">
        <v>3</v>
      </c>
      <c r="B7" s="215"/>
      <c r="C7" s="216"/>
      <c r="D7" s="217"/>
      <c r="E7" s="218"/>
      <c r="F7" s="219"/>
      <c r="G7" s="112"/>
      <c r="H7" s="39"/>
      <c r="I7" s="40"/>
    </row>
    <row r="8" spans="1:9" s="26" customFormat="1" ht="18" customHeight="1">
      <c r="A8" s="8">
        <v>4</v>
      </c>
      <c r="B8" s="215"/>
      <c r="C8" s="216"/>
      <c r="D8" s="217"/>
      <c r="E8" s="218"/>
      <c r="F8" s="219"/>
      <c r="G8" s="112"/>
      <c r="H8" s="39"/>
      <c r="I8" s="40"/>
    </row>
    <row r="9" spans="1:9" s="26" customFormat="1" ht="18" customHeight="1">
      <c r="A9" s="8">
        <v>5</v>
      </c>
      <c r="B9" s="215"/>
      <c r="C9" s="216"/>
      <c r="D9" s="217"/>
      <c r="E9" s="218"/>
      <c r="F9" s="219"/>
      <c r="G9" s="112"/>
      <c r="H9" s="39"/>
      <c r="I9" s="40"/>
    </row>
    <row r="10" spans="1:9" s="26" customFormat="1" ht="18" customHeight="1">
      <c r="A10" s="8">
        <v>6</v>
      </c>
      <c r="B10" s="215"/>
      <c r="C10" s="216"/>
      <c r="D10" s="217"/>
      <c r="E10" s="218"/>
      <c r="F10" s="219"/>
      <c r="G10" s="112"/>
      <c r="H10" s="39"/>
      <c r="I10" s="40"/>
    </row>
    <row r="11" spans="1:9" s="26" customFormat="1" ht="18" customHeight="1">
      <c r="A11" s="8">
        <v>7</v>
      </c>
      <c r="B11" s="215"/>
      <c r="C11" s="216"/>
      <c r="D11" s="217"/>
      <c r="E11" s="218"/>
      <c r="F11" s="219"/>
      <c r="G11" s="112"/>
      <c r="H11" s="39"/>
      <c r="I11" s="40"/>
    </row>
    <row r="12" spans="1:9" s="26" customFormat="1" ht="18" customHeight="1">
      <c r="A12" s="8">
        <v>8</v>
      </c>
      <c r="B12" s="215"/>
      <c r="C12" s="216"/>
      <c r="D12" s="217"/>
      <c r="E12" s="218"/>
      <c r="F12" s="219"/>
      <c r="G12" s="112"/>
      <c r="H12" s="39"/>
      <c r="I12" s="40"/>
    </row>
    <row r="13" spans="1:9" s="26" customFormat="1" ht="18" customHeight="1">
      <c r="A13" s="8">
        <v>9</v>
      </c>
      <c r="B13" s="215"/>
      <c r="C13" s="216"/>
      <c r="D13" s="217"/>
      <c r="E13" s="218"/>
      <c r="F13" s="219"/>
      <c r="G13" s="112"/>
      <c r="H13" s="39"/>
      <c r="I13" s="40"/>
    </row>
    <row r="14" spans="1:9" s="26" customFormat="1" ht="18" customHeight="1">
      <c r="A14" s="8">
        <v>10</v>
      </c>
      <c r="B14" s="215"/>
      <c r="C14" s="216"/>
      <c r="D14" s="217"/>
      <c r="E14" s="218"/>
      <c r="F14" s="219"/>
      <c r="G14" s="112"/>
      <c r="H14" s="39"/>
      <c r="I14" s="40"/>
    </row>
    <row r="15" spans="1:9" s="26" customFormat="1" ht="18" customHeight="1">
      <c r="A15" s="8">
        <v>11</v>
      </c>
      <c r="B15" s="215"/>
      <c r="C15" s="216"/>
      <c r="D15" s="217"/>
      <c r="E15" s="218"/>
      <c r="F15" s="219"/>
      <c r="G15" s="112"/>
      <c r="H15" s="39"/>
      <c r="I15" s="40"/>
    </row>
    <row r="16" spans="1:9" s="26" customFormat="1" ht="18" customHeight="1">
      <c r="A16" s="8">
        <v>12</v>
      </c>
      <c r="B16" s="215"/>
      <c r="C16" s="216"/>
      <c r="D16" s="217"/>
      <c r="E16" s="218"/>
      <c r="F16" s="219"/>
      <c r="G16" s="112"/>
      <c r="H16" s="39"/>
      <c r="I16" s="40"/>
    </row>
    <row r="17" spans="1:9" s="26" customFormat="1" ht="18" customHeight="1">
      <c r="A17" s="8">
        <v>13</v>
      </c>
      <c r="B17" s="215"/>
      <c r="C17" s="216"/>
      <c r="D17" s="217"/>
      <c r="E17" s="218"/>
      <c r="F17" s="219"/>
      <c r="G17" s="112"/>
      <c r="H17" s="39"/>
      <c r="I17" s="40"/>
    </row>
    <row r="18" spans="1:9" s="26" customFormat="1" ht="18" customHeight="1">
      <c r="A18" s="8">
        <v>14</v>
      </c>
      <c r="B18" s="215"/>
      <c r="C18" s="216"/>
      <c r="D18" s="217"/>
      <c r="E18" s="218"/>
      <c r="F18" s="219"/>
      <c r="G18" s="112"/>
      <c r="H18" s="39"/>
      <c r="I18" s="40"/>
    </row>
    <row r="19" spans="1:9" s="26" customFormat="1" ht="18" customHeight="1">
      <c r="A19" s="8">
        <v>15</v>
      </c>
      <c r="B19" s="215"/>
      <c r="C19" s="216"/>
      <c r="D19" s="217"/>
      <c r="E19" s="218"/>
      <c r="F19" s="219"/>
      <c r="G19" s="112"/>
      <c r="H19" s="39"/>
      <c r="I19" s="40"/>
    </row>
    <row r="20" spans="1:9" s="26" customFormat="1" ht="18" customHeight="1">
      <c r="A20" s="208" t="s">
        <v>79</v>
      </c>
      <c r="B20" s="209"/>
      <c r="C20" s="209"/>
      <c r="D20" s="209"/>
      <c r="E20" s="209"/>
      <c r="F20" s="209"/>
      <c r="G20" s="210"/>
      <c r="H20" s="42">
        <f>SUM(H5:H19)</f>
        <v>525</v>
      </c>
      <c r="I20" s="43"/>
    </row>
    <row r="21" spans="1:8" s="20" customFormat="1" ht="18" customHeight="1">
      <c r="A21" s="19"/>
      <c r="B21" s="22"/>
      <c r="D21" s="23"/>
      <c r="E21" s="24"/>
      <c r="F21" s="24"/>
      <c r="G21" s="25"/>
      <c r="H21" s="25"/>
    </row>
    <row r="22" spans="1:9" ht="18" customHeight="1">
      <c r="A22" s="207" t="s">
        <v>78</v>
      </c>
      <c r="B22" s="207"/>
      <c r="C22" s="207"/>
      <c r="D22" s="207"/>
      <c r="E22" s="207"/>
      <c r="F22" s="207"/>
      <c r="G22" s="207"/>
      <c r="H22" s="207"/>
      <c r="I22" s="207"/>
    </row>
    <row r="23" spans="1:9" s="26" customFormat="1" ht="18" customHeight="1" thickBot="1">
      <c r="A23" s="7"/>
      <c r="B23" s="7" t="s">
        <v>84</v>
      </c>
      <c r="C23" s="7" t="s">
        <v>9</v>
      </c>
      <c r="D23" s="7" t="s">
        <v>6</v>
      </c>
      <c r="E23" s="205" t="s">
        <v>1</v>
      </c>
      <c r="F23" s="206"/>
      <c r="G23" s="7" t="s">
        <v>3</v>
      </c>
      <c r="H23" s="7" t="s">
        <v>7</v>
      </c>
      <c r="I23" s="7" t="s">
        <v>8</v>
      </c>
    </row>
    <row r="24" spans="1:10" s="26" customFormat="1" ht="18" customHeight="1" thickTop="1">
      <c r="A24" s="27">
        <v>1</v>
      </c>
      <c r="B24" s="28" t="s">
        <v>188</v>
      </c>
      <c r="C24" s="28" t="s">
        <v>187</v>
      </c>
      <c r="D24" s="29">
        <v>39685</v>
      </c>
      <c r="E24" s="71">
        <v>1</v>
      </c>
      <c r="F24" s="87" t="s">
        <v>117</v>
      </c>
      <c r="G24" s="32">
        <v>21000</v>
      </c>
      <c r="H24" s="32">
        <f aca="true" t="shared" si="0" ref="H24:H38">E24*G24</f>
        <v>21000</v>
      </c>
      <c r="I24" s="33"/>
      <c r="J24" s="34"/>
    </row>
    <row r="25" spans="1:9" s="26" customFormat="1" ht="18" customHeight="1">
      <c r="A25" s="8">
        <v>2</v>
      </c>
      <c r="B25" s="35"/>
      <c r="C25" s="35"/>
      <c r="D25" s="36"/>
      <c r="E25" s="72"/>
      <c r="F25" s="88"/>
      <c r="G25" s="39"/>
      <c r="H25" s="39">
        <f t="shared" si="0"/>
        <v>0</v>
      </c>
      <c r="I25" s="8"/>
    </row>
    <row r="26" spans="1:9" s="26" customFormat="1" ht="18" customHeight="1">
      <c r="A26" s="8">
        <v>3</v>
      </c>
      <c r="B26" s="35"/>
      <c r="C26" s="40"/>
      <c r="D26" s="36"/>
      <c r="E26" s="72"/>
      <c r="F26" s="73"/>
      <c r="G26" s="39"/>
      <c r="H26" s="39">
        <f t="shared" si="0"/>
        <v>0</v>
      </c>
      <c r="I26" s="40"/>
    </row>
    <row r="27" spans="1:9" s="26" customFormat="1" ht="18" customHeight="1">
      <c r="A27" s="8">
        <v>4</v>
      </c>
      <c r="B27" s="35"/>
      <c r="C27" s="40"/>
      <c r="D27" s="36"/>
      <c r="E27" s="72"/>
      <c r="F27" s="73"/>
      <c r="G27" s="39"/>
      <c r="H27" s="39">
        <f t="shared" si="0"/>
        <v>0</v>
      </c>
      <c r="I27" s="40"/>
    </row>
    <row r="28" spans="1:9" s="26" customFormat="1" ht="18" customHeight="1">
      <c r="A28" s="8">
        <v>5</v>
      </c>
      <c r="B28" s="35"/>
      <c r="C28" s="40"/>
      <c r="D28" s="36"/>
      <c r="E28" s="72"/>
      <c r="F28" s="73"/>
      <c r="G28" s="39"/>
      <c r="H28" s="39">
        <f t="shared" si="0"/>
        <v>0</v>
      </c>
      <c r="I28" s="40"/>
    </row>
    <row r="29" spans="1:9" s="26" customFormat="1" ht="18" customHeight="1">
      <c r="A29" s="8">
        <v>6</v>
      </c>
      <c r="B29" s="35"/>
      <c r="C29" s="40"/>
      <c r="D29" s="36"/>
      <c r="E29" s="72"/>
      <c r="F29" s="73"/>
      <c r="G29" s="39"/>
      <c r="H29" s="39">
        <f t="shared" si="0"/>
        <v>0</v>
      </c>
      <c r="I29" s="40"/>
    </row>
    <row r="30" spans="1:9" s="26" customFormat="1" ht="18" customHeight="1">
      <c r="A30" s="8">
        <v>7</v>
      </c>
      <c r="B30" s="35"/>
      <c r="C30" s="40"/>
      <c r="D30" s="36"/>
      <c r="E30" s="72"/>
      <c r="F30" s="73"/>
      <c r="G30" s="39"/>
      <c r="H30" s="39">
        <f t="shared" si="0"/>
        <v>0</v>
      </c>
      <c r="I30" s="40"/>
    </row>
    <row r="31" spans="1:9" s="26" customFormat="1" ht="18" customHeight="1">
      <c r="A31" s="8">
        <v>8</v>
      </c>
      <c r="B31" s="35"/>
      <c r="C31" s="40"/>
      <c r="D31" s="36"/>
      <c r="E31" s="72"/>
      <c r="F31" s="73"/>
      <c r="G31" s="39"/>
      <c r="H31" s="39">
        <f t="shared" si="0"/>
        <v>0</v>
      </c>
      <c r="I31" s="40"/>
    </row>
    <row r="32" spans="1:9" s="26" customFormat="1" ht="18" customHeight="1">
      <c r="A32" s="8">
        <v>9</v>
      </c>
      <c r="B32" s="35"/>
      <c r="C32" s="40"/>
      <c r="D32" s="36"/>
      <c r="E32" s="72"/>
      <c r="F32" s="73"/>
      <c r="G32" s="39"/>
      <c r="H32" s="39">
        <f t="shared" si="0"/>
        <v>0</v>
      </c>
      <c r="I32" s="40"/>
    </row>
    <row r="33" spans="1:9" s="26" customFormat="1" ht="18" customHeight="1">
      <c r="A33" s="8">
        <v>10</v>
      </c>
      <c r="B33" s="35"/>
      <c r="C33" s="40"/>
      <c r="D33" s="36"/>
      <c r="E33" s="72"/>
      <c r="F33" s="73"/>
      <c r="G33" s="39"/>
      <c r="H33" s="39">
        <f t="shared" si="0"/>
        <v>0</v>
      </c>
      <c r="I33" s="40"/>
    </row>
    <row r="34" spans="1:9" s="26" customFormat="1" ht="18" customHeight="1">
      <c r="A34" s="8">
        <v>11</v>
      </c>
      <c r="B34" s="35"/>
      <c r="C34" s="40"/>
      <c r="D34" s="36"/>
      <c r="E34" s="72"/>
      <c r="F34" s="73"/>
      <c r="G34" s="39"/>
      <c r="H34" s="39">
        <f t="shared" si="0"/>
        <v>0</v>
      </c>
      <c r="I34" s="40"/>
    </row>
    <row r="35" spans="1:9" s="26" customFormat="1" ht="18" customHeight="1">
      <c r="A35" s="8">
        <v>12</v>
      </c>
      <c r="B35" s="35"/>
      <c r="C35" s="40"/>
      <c r="D35" s="36"/>
      <c r="E35" s="72"/>
      <c r="F35" s="73"/>
      <c r="G35" s="39"/>
      <c r="H35" s="39">
        <f t="shared" si="0"/>
        <v>0</v>
      </c>
      <c r="I35" s="40"/>
    </row>
    <row r="36" spans="1:9" s="26" customFormat="1" ht="18" customHeight="1">
      <c r="A36" s="8">
        <v>13</v>
      </c>
      <c r="B36" s="35"/>
      <c r="C36" s="40"/>
      <c r="D36" s="36"/>
      <c r="E36" s="72"/>
      <c r="F36" s="73"/>
      <c r="G36" s="39"/>
      <c r="H36" s="39">
        <f t="shared" si="0"/>
        <v>0</v>
      </c>
      <c r="I36" s="40"/>
    </row>
    <row r="37" spans="1:9" s="26" customFormat="1" ht="18" customHeight="1">
      <c r="A37" s="8">
        <v>14</v>
      </c>
      <c r="B37" s="35"/>
      <c r="C37" s="40"/>
      <c r="D37" s="36"/>
      <c r="E37" s="72"/>
      <c r="F37" s="73"/>
      <c r="G37" s="39"/>
      <c r="H37" s="39">
        <f t="shared" si="0"/>
        <v>0</v>
      </c>
      <c r="I37" s="40"/>
    </row>
    <row r="38" spans="1:9" s="26" customFormat="1" ht="18" customHeight="1">
      <c r="A38" s="8">
        <v>15</v>
      </c>
      <c r="B38" s="35"/>
      <c r="C38" s="40"/>
      <c r="D38" s="36"/>
      <c r="E38" s="72"/>
      <c r="F38" s="73"/>
      <c r="G38" s="39"/>
      <c r="H38" s="39">
        <f t="shared" si="0"/>
        <v>0</v>
      </c>
      <c r="I38" s="40"/>
    </row>
    <row r="39" spans="1:9" s="26" customFormat="1" ht="18" customHeight="1">
      <c r="A39" s="208" t="s">
        <v>80</v>
      </c>
      <c r="B39" s="209"/>
      <c r="C39" s="209"/>
      <c r="D39" s="209"/>
      <c r="E39" s="209"/>
      <c r="F39" s="209"/>
      <c r="G39" s="210"/>
      <c r="H39" s="42">
        <f>SUM(H24:H38)</f>
        <v>21000</v>
      </c>
      <c r="I39" s="43"/>
    </row>
    <row r="40" spans="1:2" s="26" customFormat="1" ht="18" customHeight="1">
      <c r="A40" s="44" t="s">
        <v>44</v>
      </c>
      <c r="B40" s="26" t="s">
        <v>85</v>
      </c>
    </row>
    <row r="41" ht="18" customHeight="1">
      <c r="A41" s="74"/>
    </row>
    <row r="42" spans="1:9" s="26" customFormat="1" ht="18" customHeight="1">
      <c r="A42" s="208" t="s">
        <v>81</v>
      </c>
      <c r="B42" s="209"/>
      <c r="C42" s="209"/>
      <c r="D42" s="209"/>
      <c r="E42" s="209"/>
      <c r="F42" s="209"/>
      <c r="G42" s="210"/>
      <c r="H42" s="42">
        <f>H20+H39</f>
        <v>21525</v>
      </c>
      <c r="I42" s="43"/>
    </row>
  </sheetData>
  <mergeCells count="39">
    <mergeCell ref="D7:F7"/>
    <mergeCell ref="D8:F8"/>
    <mergeCell ref="D9:F9"/>
    <mergeCell ref="B6:C6"/>
    <mergeCell ref="B7:C7"/>
    <mergeCell ref="B8:C8"/>
    <mergeCell ref="B10:C10"/>
    <mergeCell ref="B9:C9"/>
    <mergeCell ref="A1:I1"/>
    <mergeCell ref="A3:I3"/>
    <mergeCell ref="B4:C4"/>
    <mergeCell ref="B5:C5"/>
    <mergeCell ref="D4:F4"/>
    <mergeCell ref="D5:F5"/>
    <mergeCell ref="D10:F10"/>
    <mergeCell ref="D6:F6"/>
    <mergeCell ref="D14:F14"/>
    <mergeCell ref="A20:G20"/>
    <mergeCell ref="B15:C15"/>
    <mergeCell ref="D15:F15"/>
    <mergeCell ref="B16:C16"/>
    <mergeCell ref="B14:C14"/>
    <mergeCell ref="D16:F16"/>
    <mergeCell ref="B17:C17"/>
    <mergeCell ref="D17:F17"/>
    <mergeCell ref="B11:C11"/>
    <mergeCell ref="B12:C12"/>
    <mergeCell ref="B13:C13"/>
    <mergeCell ref="D13:F13"/>
    <mergeCell ref="D11:F11"/>
    <mergeCell ref="D12:F12"/>
    <mergeCell ref="A42:G42"/>
    <mergeCell ref="B18:C18"/>
    <mergeCell ref="D18:F18"/>
    <mergeCell ref="B19:C19"/>
    <mergeCell ref="D19:F19"/>
    <mergeCell ref="A22:I22"/>
    <mergeCell ref="E23:F23"/>
    <mergeCell ref="A39:G39"/>
  </mergeCells>
  <printOptions/>
  <pageMargins left="0.7874015748031497" right="0.2" top="0.77" bottom="0.27" header="0.59" footer="0.27"/>
  <pageSetup horizontalDpi="600" verticalDpi="600" orientation="portrait" paperSize="9" r:id="rId1"/>
  <headerFooter alignWithMargins="0">
    <oddHeader>&amp;L[記入例]&amp;R⑨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yoshihara-a</dc:creator>
  <cp:keywords/>
  <dc:description/>
  <cp:lastModifiedBy>uematsu-y</cp:lastModifiedBy>
  <cp:lastPrinted>2008-03-25T05:08:32Z</cp:lastPrinted>
  <dcterms:created xsi:type="dcterms:W3CDTF">2003-03-05T06:01:24Z</dcterms:created>
  <dcterms:modified xsi:type="dcterms:W3CDTF">2009-02-16T08:44:59Z</dcterms:modified>
  <cp:category/>
  <cp:version/>
  <cp:contentType/>
  <cp:contentStatus/>
</cp:coreProperties>
</file>