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75" windowWidth="9000" windowHeight="8535" tabRatio="709" activeTab="0"/>
  </bookViews>
  <sheets>
    <sheet name="謝金" sheetId="1" r:id="rId1"/>
    <sheet name="旅費" sheetId="2" r:id="rId2"/>
    <sheet name="借損料" sheetId="3" r:id="rId3"/>
    <sheet name="スポーツ用具費" sheetId="4" r:id="rId4"/>
    <sheet name="印刷製本費" sheetId="5" r:id="rId5"/>
    <sheet name="雑役務費" sheetId="6" r:id="rId6"/>
    <sheet name="その他" sheetId="7" r:id="rId7"/>
    <sheet name="謝金※例" sheetId="8" r:id="rId8"/>
    <sheet name="旅費※例" sheetId="9" r:id="rId9"/>
    <sheet name="借損料※例" sheetId="10" r:id="rId10"/>
    <sheet name="スポーツ用具費※例" sheetId="11" r:id="rId11"/>
    <sheet name="印刷製本費※例" sheetId="12" r:id="rId12"/>
    <sheet name="雑役務費※例" sheetId="13" r:id="rId13"/>
    <sheet name="その他※例" sheetId="14" r:id="rId14"/>
  </sheets>
  <externalReferences>
    <externalReference r:id="rId17"/>
  </externalReferences>
  <definedNames>
    <definedName name="_xlnm.Print_Area" localSheetId="5">'雑役務費'!$A$1:$P$35</definedName>
    <definedName name="_xlnm.Print_Area" localSheetId="12">'雑役務費※例'!$A$1:$P$35</definedName>
    <definedName name="_xlnm.Print_Area" localSheetId="0">'謝金'!$A$1:$T$41</definedName>
    <definedName name="_xlnm.Print_Area" localSheetId="7">'謝金※例'!$A$1:$T$41</definedName>
    <definedName name="_xlnm.Print_Area" localSheetId="1">'旅費'!$A$1:$AG$48</definedName>
    <definedName name="_xlnm.Print_Area" localSheetId="8">'旅費※例'!$A$1:$AG$48</definedName>
    <definedName name="_xlnm.Print_Titles" localSheetId="3">'スポーツ用具費'!$1:$2</definedName>
    <definedName name="_xlnm.Print_Titles" localSheetId="10">'スポーツ用具費※例'!$1:$2</definedName>
    <definedName name="_xlnm.Print_Titles" localSheetId="6">'その他'!$1:$4</definedName>
    <definedName name="_xlnm.Print_Titles" localSheetId="13">'その他※例'!$1:$4</definedName>
    <definedName name="_xlnm.Print_Titles" localSheetId="4">'印刷製本費'!$1:$2</definedName>
    <definedName name="_xlnm.Print_Titles" localSheetId="11">'印刷製本費※例'!$1:$2</definedName>
    <definedName name="_xlnm.Print_Titles" localSheetId="5">'雑役務費'!$1:$2</definedName>
    <definedName name="_xlnm.Print_Titles" localSheetId="12">'雑役務費※例'!$1:$2</definedName>
    <definedName name="_xlnm.Print_Titles" localSheetId="0">'謝金'!$1:$2</definedName>
    <definedName name="_xlnm.Print_Titles" localSheetId="7">'謝金※例'!$1:$2</definedName>
    <definedName name="_xlnm.Print_Titles" localSheetId="2">'借損料'!$1:$2</definedName>
    <definedName name="_xlnm.Print_Titles" localSheetId="9">'借損料※例'!$1:$2</definedName>
    <definedName name="時刻" localSheetId="1">'[1]リスト'!$A:$A</definedName>
    <definedName name="時刻" localSheetId="8">'[1]リスト'!$A:$A</definedName>
    <definedName name="時刻">'[1]リスト'!$A:$A</definedName>
  </definedNames>
  <calcPr fullCalcOnLoad="1"/>
</workbook>
</file>

<file path=xl/comments1.xml><?xml version="1.0" encoding="utf-8"?>
<comments xmlns="http://schemas.openxmlformats.org/spreadsheetml/2006/main">
  <authors>
    <author>miyamoto-t</author>
  </authors>
  <commentList>
    <comment ref="L33" authorId="0">
      <text>
        <r>
          <rPr>
            <b/>
            <sz val="9"/>
            <rFont val="ＭＳ Ｐゴシック"/>
            <family val="3"/>
          </rPr>
          <t>収支計算書の謝金合計額と一致していますか？</t>
        </r>
      </text>
    </comment>
  </commentList>
</comments>
</file>

<file path=xl/comments8.xml><?xml version="1.0" encoding="utf-8"?>
<comments xmlns="http://schemas.openxmlformats.org/spreadsheetml/2006/main">
  <authors>
    <author>miyamoto-t</author>
  </authors>
  <commentList>
    <comment ref="L33" authorId="0">
      <text>
        <r>
          <rPr>
            <b/>
            <sz val="9"/>
            <rFont val="ＭＳ Ｐゴシック"/>
            <family val="3"/>
          </rPr>
          <t>収支計算書の謝金合計額と一致していますか？</t>
        </r>
      </text>
    </comment>
  </commentList>
</comments>
</file>

<file path=xl/sharedStrings.xml><?xml version="1.0" encoding="utf-8"?>
<sst xmlns="http://schemas.openxmlformats.org/spreadsheetml/2006/main" count="2093" uniqueCount="172">
  <si>
    <t>用途</t>
  </si>
  <si>
    <t>数量</t>
  </si>
  <si>
    <t>単価</t>
  </si>
  <si>
    <t>支払先(使用施設・業者名)</t>
  </si>
  <si>
    <t>支払月日</t>
  </si>
  <si>
    <t>金額</t>
  </si>
  <si>
    <t>備考</t>
  </si>
  <si>
    <t>支払先</t>
  </si>
  <si>
    <t>印刷製本品名</t>
  </si>
  <si>
    <t>内容</t>
  </si>
  <si>
    <t>氏名</t>
  </si>
  <si>
    <t>借料及び損料明細表〔報告〕</t>
  </si>
  <si>
    <t>借損内容</t>
  </si>
  <si>
    <t>数量(日数・時間等)</t>
  </si>
  <si>
    <t>購入品名</t>
  </si>
  <si>
    <t>印刷製本費明細表〔報告〕</t>
  </si>
  <si>
    <t>雑役務費明細表〔報告〕</t>
  </si>
  <si>
    <t>金額（円）</t>
  </si>
  <si>
    <t>単価（円）</t>
  </si>
  <si>
    <t>その他事業の実施に直接必要な経費明細表〔報告〕</t>
  </si>
  <si>
    <t>（行が足りない場合は、行挿入して下さい）</t>
  </si>
  <si>
    <t>区分（※）</t>
  </si>
  <si>
    <t>～</t>
  </si>
  <si>
    <t>※従事確認簿を兼ねる</t>
  </si>
  <si>
    <t>時間</t>
  </si>
  <si>
    <t>用務及び
用務先</t>
  </si>
  <si>
    <t>旅行期間</t>
  </si>
  <si>
    <t>行　　　　程</t>
  </si>
  <si>
    <t>交　　通　　費（距離は、片道当たりの距離）</t>
  </si>
  <si>
    <t>起点：住所又は居所</t>
  </si>
  <si>
    <t>最寄駅等</t>
  </si>
  <si>
    <t>鉄道賃</t>
  </si>
  <si>
    <t>船　賃</t>
  </si>
  <si>
    <t>航空賃</t>
  </si>
  <si>
    <t>計</t>
  </si>
  <si>
    <t>宿泊費</t>
  </si>
  <si>
    <t>支給額計</t>
  </si>
  <si>
    <t>対象経費</t>
  </si>
  <si>
    <t>終点：用務先所在地</t>
  </si>
  <si>
    <t>乗車賃</t>
  </si>
  <si>
    <t>特急料金等</t>
  </si>
  <si>
    <t>新幹線料金等</t>
  </si>
  <si>
    <t>自</t>
  </si>
  <si>
    <t>起点</t>
  </si>
  <si>
    <t>○○市○○町○○－○○</t>
  </si>
  <si>
    <t>○○駅</t>
  </si>
  <si>
    <t>円)</t>
  </si>
  <si>
    <t>至</t>
  </si>
  <si>
    <t>終点</t>
  </si>
  <si>
    <t>○○町○○○－○</t>
  </si>
  <si>
    <t>○○バス停</t>
  </si>
  <si>
    <t>円</t>
  </si>
  <si>
    <t>差引対象経費</t>
  </si>
  <si>
    <t>謝金明細表〔報告〕</t>
  </si>
  <si>
    <t>スポーツ用具費明細表〔報告〕</t>
  </si>
  <si>
    <t>種目別指導者</t>
  </si>
  <si>
    <t>従事時間帯</t>
  </si>
  <si>
    <t>従事活動名</t>
  </si>
  <si>
    <t>従事日</t>
  </si>
  <si>
    <t>上記の通り実施したことに相違ありません。</t>
  </si>
  <si>
    <t>　　　平成　　　年　　　月　　　日</t>
  </si>
  <si>
    <t>（クラブ名）</t>
  </si>
  <si>
    <t>（代表者役職氏名）</t>
  </si>
  <si>
    <t>（印）</t>
  </si>
  <si>
    <t>支給
単位</t>
  </si>
  <si>
    <t>バス賃</t>
  </si>
  <si>
    <t>※特急料金等、新幹線料金等の上段（　）書きは、片道乗車距離の内数。交通費計、宿泊費及び支給額計の上段（　）書きは、下段の額のうち、対象外経費。</t>
  </si>
  <si>
    <t>○○○○</t>
  </si>
  <si>
    <t>○○スポーツ教室</t>
  </si>
  <si>
    <t>△△市教育委員会</t>
  </si>
  <si>
    <t>枚</t>
  </si>
  <si>
    <t>バレーボール</t>
  </si>
  <si>
    <t>○○スポーツ店</t>
  </si>
  <si>
    <t>個</t>
  </si>
  <si>
    <t>○○大会ポスター</t>
  </si>
  <si>
    <t>告知用</t>
  </si>
  <si>
    <t>○○印刷㈱</t>
  </si>
  <si>
    <t>○○看板店</t>
  </si>
  <si>
    <t>バレーボール教室</t>
  </si>
  <si>
    <t>※従事の都度、本明細表に記入してください。</t>
  </si>
  <si>
    <t>【対象経費】</t>
  </si>
  <si>
    <t>【対象外経費】</t>
  </si>
  <si>
    <t>①対象経費計</t>
  </si>
  <si>
    <t>②対象外経費計</t>
  </si>
  <si>
    <t>借料及び借料計（①＋②）</t>
  </si>
  <si>
    <t>②対象外経費計</t>
  </si>
  <si>
    <t>スポーツ用具費計（①＋②）</t>
  </si>
  <si>
    <t>【対象経費】</t>
  </si>
  <si>
    <t>【対象外経費】</t>
  </si>
  <si>
    <t>印刷製本費計（①＋②）</t>
  </si>
  <si>
    <t>回</t>
  </si>
  <si>
    <t>雑役務費合計（①+②）</t>
  </si>
  <si>
    <t>諸謝金計（①＋②）</t>
  </si>
  <si>
    <t>※必要に応じ、料金表を添付すること。コピーについては、用途・枚数を明記の上、コピーしたものを見本として添付すること。</t>
  </si>
  <si>
    <t>その他の経費計</t>
  </si>
  <si>
    <t>○○市□□町5-8-9</t>
  </si>
  <si>
    <t>□□駅</t>
  </si>
  <si>
    <t>旅行者氏名
（役職等）</t>
  </si>
  <si>
    <t>経路</t>
  </si>
  <si>
    <t>県クラブ交流会</t>
  </si>
  <si>
    <t>あいう市民会館</t>
  </si>
  <si>
    <t>（対象外経費）</t>
  </si>
  <si>
    <t>合計</t>
  </si>
  <si>
    <t>利用月日</t>
  </si>
  <si>
    <t>○○市立体育館</t>
  </si>
  <si>
    <t>納品月日</t>
  </si>
  <si>
    <t>納品月日</t>
  </si>
  <si>
    <t>○○○○</t>
  </si>
  <si>
    <t>式</t>
  </si>
  <si>
    <t>※「区分」欄には、別記2「諸謝金単価基準」の「対象者」より抜粋して記入してください。</t>
  </si>
  <si>
    <t>旅費明細表〔報告〕</t>
  </si>
  <si>
    <t>急行料金等</t>
  </si>
  <si>
    <t>km</t>
  </si>
  <si>
    <t>km)</t>
  </si>
  <si>
    <t>※事前検査料の振込みにかかわる手数料は計上しないこと。</t>
  </si>
  <si>
    <t>役務内容</t>
  </si>
  <si>
    <t>看板作成</t>
  </si>
  <si>
    <t>スポーツフェスタ</t>
  </si>
  <si>
    <t>クラブホームページ</t>
  </si>
  <si>
    <t>ウェブコンテンツ作成</t>
  </si>
  <si>
    <t>○○保険会社</t>
  </si>
  <si>
    <t>参加者傷害保険</t>
  </si>
  <si>
    <t>渋谷駅</t>
  </si>
  <si>
    <t>□□駅～●●駅～渋谷駅</t>
  </si>
  <si>
    <t>車賃</t>
  </si>
  <si>
    <t>サッカー教室</t>
  </si>
  <si>
    <t>源泉徴収
税額</t>
  </si>
  <si>
    <t>○○駅～◆◆駅～○○バス停</t>
  </si>
  <si>
    <t>※作成物については証拠写真等を別途添付すること。</t>
  </si>
  <si>
    <t>ｈ</t>
  </si>
  <si>
    <t>スタートアップ会議</t>
  </si>
  <si>
    <t>東京都渋谷区道玄坂2-10-7</t>
  </si>
  <si>
    <t>実支給額
（源泉後）</t>
  </si>
  <si>
    <t>証拠書類
No</t>
  </si>
  <si>
    <t>謝</t>
  </si>
  <si>
    <t>-</t>
  </si>
  <si>
    <t>借</t>
  </si>
  <si>
    <t>-</t>
  </si>
  <si>
    <t>※使用した会場・施設・用具の管理者・所有者の発行する料金表、請求明細書、許可証、金融機関振込伝票（領収証）を添付すること。</t>
  </si>
  <si>
    <t>ス</t>
  </si>
  <si>
    <t>※購入物品の写真を提出すること。</t>
  </si>
  <si>
    <t>印</t>
  </si>
  <si>
    <t>-</t>
  </si>
  <si>
    <t>-</t>
  </si>
  <si>
    <t>※見積書・納品書・請求書・金融機関振込伝票（領収証）と併せて、作成物を見本として１部添付すること。</t>
  </si>
  <si>
    <t>雑</t>
  </si>
  <si>
    <t>クラブマネジャー</t>
  </si>
  <si>
    <t>○○　○○</t>
  </si>
  <si>
    <t>FORUM8</t>
  </si>
  <si>
    <t>○○　○○</t>
  </si>
  <si>
    <t>他</t>
  </si>
  <si>
    <t>※保険料、両替手数料、大会・イベント等における弁当・飲料代のみ、計上することができます。</t>
  </si>
  <si>
    <t>△△△△</t>
  </si>
  <si>
    <t>○○○○</t>
  </si>
  <si>
    <t>振込日</t>
  </si>
  <si>
    <t>旅</t>
  </si>
  <si>
    <t>振込手数料</t>
  </si>
  <si>
    <t>○○銀行</t>
  </si>
  <si>
    <t>振込
手数料</t>
  </si>
  <si>
    <t>印</t>
  </si>
  <si>
    <t>手数料は対象経費に計上済</t>
  </si>
  <si>
    <t>ス</t>
  </si>
  <si>
    <t>バレーボール消費税</t>
  </si>
  <si>
    <t>-</t>
  </si>
  <si>
    <t>○○大会ポスター消費税</t>
  </si>
  <si>
    <t>-</t>
  </si>
  <si>
    <t>バレーボール20個</t>
  </si>
  <si>
    <t>4月 10名分　謝金振込手数料</t>
  </si>
  <si>
    <t>ウェブコンテンツ作成消費税</t>
  </si>
  <si>
    <t>クラブホームページ</t>
  </si>
  <si>
    <t>※スポーツ指導者などの派遣費は、指導者などの所属先が法人格をもつ団体の場合のみ認められ、任意団体の場合は本事業の経費として認められません。</t>
  </si>
  <si>
    <t>　 但し、補助対象期間外を含む場合は、本事業の経費として認められません。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</si>
</sst>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numFmt numFmtId="177" formatCode="#,##0.0&quot;h&quot;"/>
    <numFmt numFmtId="178" formatCode="#,###"/>
    <numFmt numFmtId="179" formatCode="#,##0.0;[Red]\-#,##0.0"/>
    <numFmt numFmtId="180" formatCode="\(#,##0.0"/>
    <numFmt numFmtId="181" formatCode="\(#,##0"/>
    <numFmt numFmtId="182" formatCode="m/d"/>
    <numFmt numFmtId="183" formatCode="#,##0.00&quot;h&quot;"/>
  </numFmts>
  <fonts count="56">
    <font>
      <sz val="11"/>
      <name val="ＭＳ Ｐ明朝"/>
      <family val="1"/>
    </font>
    <font>
      <b/>
      <sz val="11"/>
      <name val="ＭＳ Ｐ明朝"/>
      <family val="1"/>
    </font>
    <font>
      <i/>
      <sz val="11"/>
      <name val="ＭＳ Ｐ明朝"/>
      <family val="1"/>
    </font>
    <font>
      <b/>
      <i/>
      <sz val="11"/>
      <name val="ＭＳ Ｐ明朝"/>
      <family val="1"/>
    </font>
    <font>
      <sz val="6"/>
      <name val="ＭＳ Ｐ明朝"/>
      <family val="1"/>
    </font>
    <font>
      <sz val="8"/>
      <name val="ＭＳ Ｐ明朝"/>
      <family val="1"/>
    </font>
    <font>
      <sz val="11"/>
      <name val="ＭＳ Ｐゴシック"/>
      <family val="3"/>
    </font>
    <font>
      <u val="single"/>
      <sz val="11"/>
      <color indexed="12"/>
      <name val="ＭＳ Ｐゴシック"/>
      <family val="3"/>
    </font>
    <font>
      <sz val="6"/>
      <name val="ＭＳ Ｐゴシック"/>
      <family val="3"/>
    </font>
    <font>
      <u val="single"/>
      <sz val="13.2"/>
      <color indexed="36"/>
      <name val="ＭＳ Ｐ明朝"/>
      <family val="1"/>
    </font>
    <font>
      <sz val="10"/>
      <name val="ＭＳ Ｐ明朝"/>
      <family val="1"/>
    </font>
    <font>
      <sz val="14"/>
      <name val="ＭＳ Ｐ明朝"/>
      <family val="1"/>
    </font>
    <font>
      <sz val="9"/>
      <name val="ＭＳ Ｐ明朝"/>
      <family val="1"/>
    </font>
    <font>
      <b/>
      <sz val="9"/>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9"/>
      <color indexed="8"/>
      <name val="HG丸ｺﾞｼｯｸM-PRO"/>
      <family val="3"/>
    </font>
    <font>
      <b/>
      <sz val="9"/>
      <color indexed="8"/>
      <name val="HG丸ｺﾞｼｯｸM-PRO"/>
      <family val="3"/>
    </font>
    <font>
      <sz val="8"/>
      <color indexed="8"/>
      <name val="HG丸ｺﾞｼｯｸM-PRO"/>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b/>
      <sz val="8"/>
      <name val="ＭＳ Ｐ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70C0"/>
        <bgColor indexed="64"/>
      </patternFill>
    </fill>
    <fill>
      <patternFill patternType="solid">
        <fgColor rgb="FFFF00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hair"/>
      <bottom style="hair"/>
    </border>
    <border>
      <left style="thin"/>
      <right style="thin"/>
      <top style="thin"/>
      <bottom style="hair"/>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style="thin"/>
      <top style="hair"/>
      <bottom style="hair"/>
    </border>
    <border>
      <left style="thin"/>
      <right style="thin"/>
      <top style="thin"/>
      <bottom style="thin"/>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left style="thin"/>
      <right style="hair"/>
      <top style="thin"/>
      <bottom>
        <color indexed="63"/>
      </bottom>
    </border>
    <border>
      <left style="thin"/>
      <right style="hair"/>
      <top style="hair"/>
      <bottom style="hair"/>
    </border>
    <border>
      <left style="hair"/>
      <right/>
      <top style="thin"/>
      <bottom/>
    </border>
    <border>
      <left style="hair"/>
      <right>
        <color indexed="63"/>
      </right>
      <top style="hair"/>
      <bottom style="hair"/>
    </border>
    <border>
      <left>
        <color indexed="63"/>
      </left>
      <right style="thin"/>
      <top style="thin"/>
      <bottom style="thin"/>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thin"/>
      <bottom style="thin"/>
    </border>
    <border>
      <left style="hair"/>
      <right style="thin"/>
      <top style="thin"/>
      <bottom/>
    </border>
    <border>
      <left style="hair"/>
      <right style="thin"/>
      <top style="hair"/>
      <bottom style="hair"/>
    </border>
    <border>
      <left>
        <color indexed="63"/>
      </left>
      <right>
        <color indexed="63"/>
      </right>
      <top>
        <color indexed="63"/>
      </top>
      <bottom style="thin"/>
    </border>
    <border>
      <left style="thin"/>
      <right style="thin"/>
      <top/>
      <bottom style="hair"/>
    </border>
    <border>
      <left style="thin"/>
      <right/>
      <top style="thin"/>
      <bottom style="hair"/>
    </border>
    <border>
      <left>
        <color indexed="63"/>
      </left>
      <right style="thin"/>
      <top style="thin"/>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style="double"/>
      <right/>
      <top style="thin"/>
      <bottom/>
    </border>
    <border>
      <left style="thin"/>
      <right/>
      <top/>
      <bottom style="thin"/>
    </border>
    <border>
      <left style="thin"/>
      <right/>
      <top/>
      <bottom style="hair"/>
    </border>
    <border>
      <left style="hair"/>
      <right style="thin"/>
      <top/>
      <bottom style="hair"/>
    </border>
    <border>
      <left style="hair"/>
      <right style="hair"/>
      <top/>
      <bottom style="hair"/>
    </border>
    <border>
      <left/>
      <right style="hair"/>
      <top style="thin"/>
      <bottom/>
    </border>
    <border>
      <left style="thin"/>
      <right/>
      <top/>
      <bottom/>
    </border>
    <border>
      <left style="hair"/>
      <right style="thin"/>
      <top/>
      <bottom/>
    </border>
    <border>
      <left style="hair"/>
      <right style="hair"/>
      <top/>
      <bottom/>
    </border>
    <border>
      <left style="hair"/>
      <right/>
      <top/>
      <bottom/>
    </border>
    <border>
      <left/>
      <right style="hair"/>
      <top/>
      <bottom/>
    </border>
    <border>
      <left style="double"/>
      <right/>
      <top/>
      <bottom style="thin"/>
    </border>
    <border>
      <left/>
      <right style="thin"/>
      <top/>
      <bottom style="thin"/>
    </border>
    <border>
      <left style="hair"/>
      <right style="thin"/>
      <top style="thin"/>
      <bottom style="hair"/>
    </border>
    <border>
      <left style="hair"/>
      <right style="hair"/>
      <top style="thin"/>
      <bottom style="hair"/>
    </border>
    <border>
      <left style="hair"/>
      <right style="thin"/>
      <top/>
      <bottom style="thin"/>
    </border>
    <border>
      <left style="hair"/>
      <right style="hair"/>
      <top/>
      <bottom style="thin"/>
    </border>
    <border>
      <left/>
      <right style="thin"/>
      <top/>
      <bottom/>
    </border>
    <border>
      <left style="hair"/>
      <right style="hair"/>
      <top style="thin"/>
      <bottom/>
    </border>
    <border>
      <left style="hair"/>
      <right style="thin"/>
      <top style="hair"/>
      <bottom style="thin"/>
    </border>
    <border>
      <left style="hair"/>
      <right style="hair"/>
      <top style="hair"/>
      <bottom style="thin"/>
    </border>
    <border>
      <left style="hair"/>
      <right style="thin"/>
      <top style="hair"/>
      <bottom/>
    </border>
    <border>
      <left style="hair"/>
      <right style="hair"/>
      <top style="hair"/>
      <bottom/>
    </border>
    <border>
      <left style="hair"/>
      <right/>
      <top/>
      <bottom style="thin"/>
    </border>
    <border>
      <left/>
      <right style="hair"/>
      <top/>
      <bottom style="thin"/>
    </border>
    <border>
      <left style="thin"/>
      <right/>
      <top style="thin"/>
      <bottom style="thin"/>
    </border>
    <border>
      <left/>
      <right style="double"/>
      <top style="thin"/>
      <bottom style="thin"/>
    </border>
    <border>
      <left style="thin"/>
      <right style="thin"/>
      <top>
        <color indexed="63"/>
      </top>
      <bottom style="thin"/>
    </border>
    <border>
      <left style="hair"/>
      <right style="thin"/>
      <top style="thin"/>
      <bottom style="thin"/>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hair"/>
      <bottom>
        <color indexed="63"/>
      </bottom>
    </border>
    <border>
      <left>
        <color indexed="63"/>
      </left>
      <right style="thin"/>
      <top>
        <color indexed="63"/>
      </top>
      <bottom style="hair"/>
    </border>
    <border>
      <left/>
      <right/>
      <top style="thin"/>
      <bottom style="hair"/>
    </border>
    <border>
      <left/>
      <right style="hair"/>
      <top style="thin"/>
      <bottom style="hair"/>
    </border>
    <border>
      <left/>
      <right style="double"/>
      <top/>
      <bottom/>
    </border>
    <border>
      <left style="double"/>
      <right/>
      <top/>
      <bottom/>
    </border>
    <border>
      <left/>
      <right style="hair"/>
      <top style="hair"/>
      <bottom style="thin"/>
    </border>
    <border>
      <left style="hair"/>
      <right/>
      <top style="hair"/>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color indexed="63"/>
      </right>
      <top style="double"/>
      <bottom style="hair"/>
    </border>
    <border>
      <left>
        <color indexed="63"/>
      </left>
      <right style="thin"/>
      <top style="double"/>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lignment/>
      <protection/>
    </xf>
    <xf numFmtId="0" fontId="6" fillId="0" borderId="0">
      <alignment/>
      <protection/>
    </xf>
    <xf numFmtId="0" fontId="9" fillId="0" borderId="0" applyNumberFormat="0" applyFill="0" applyBorder="0" applyAlignment="0" applyProtection="0"/>
    <xf numFmtId="0" fontId="53" fillId="32" borderId="0" applyNumberFormat="0" applyBorder="0" applyAlignment="0" applyProtection="0"/>
  </cellStyleXfs>
  <cellXfs count="413">
    <xf numFmtId="0" fontId="0" fillId="0" borderId="0" xfId="0" applyAlignment="1">
      <alignment/>
    </xf>
    <xf numFmtId="0" fontId="10" fillId="0" borderId="10" xfId="61" applyFont="1" applyBorder="1" applyAlignment="1">
      <alignment horizontal="center" vertical="center"/>
      <protection/>
    </xf>
    <xf numFmtId="0" fontId="10" fillId="0" borderId="11" xfId="61" applyFont="1" applyBorder="1" applyAlignment="1">
      <alignment horizontal="center" vertical="center"/>
      <protection/>
    </xf>
    <xf numFmtId="0" fontId="0" fillId="0" borderId="0" xfId="61" applyFont="1" applyAlignment="1">
      <alignment horizontal="center" vertical="center"/>
      <protection/>
    </xf>
    <xf numFmtId="0" fontId="11" fillId="0" borderId="0" xfId="61" applyFont="1" applyAlignment="1">
      <alignment horizontal="center" vertical="center"/>
      <protection/>
    </xf>
    <xf numFmtId="0" fontId="5" fillId="0" borderId="0" xfId="62" applyFont="1" applyBorder="1" applyAlignment="1">
      <alignment horizontal="center" vertical="center"/>
      <protection/>
    </xf>
    <xf numFmtId="0" fontId="0" fillId="0" borderId="0" xfId="62" applyFont="1" applyAlignment="1">
      <alignment vertical="center"/>
      <protection/>
    </xf>
    <xf numFmtId="0" fontId="5" fillId="0" borderId="0" xfId="62" applyFont="1" applyAlignment="1">
      <alignment vertical="center"/>
      <protection/>
    </xf>
    <xf numFmtId="0" fontId="5" fillId="0" borderId="0" xfId="62" applyFont="1" applyAlignment="1">
      <alignment horizontal="center" vertical="center"/>
      <protection/>
    </xf>
    <xf numFmtId="0" fontId="5" fillId="0" borderId="0" xfId="0" applyFont="1" applyBorder="1" applyAlignment="1">
      <alignment horizontal="center" vertical="center"/>
    </xf>
    <xf numFmtId="0" fontId="0" fillId="0" borderId="0" xfId="61" applyFont="1" applyAlignment="1">
      <alignment vertical="center"/>
      <protection/>
    </xf>
    <xf numFmtId="0" fontId="0" fillId="0" borderId="0" xfId="61" applyFont="1" applyBorder="1" applyAlignment="1">
      <alignment horizontal="center" vertical="center"/>
      <protection/>
    </xf>
    <xf numFmtId="0" fontId="0" fillId="0" borderId="0" xfId="61" applyFont="1" applyBorder="1" applyAlignment="1">
      <alignment vertical="center"/>
      <protection/>
    </xf>
    <xf numFmtId="0" fontId="11" fillId="0" borderId="0" xfId="0" applyFont="1" applyAlignment="1">
      <alignment horizontal="center" vertical="center"/>
    </xf>
    <xf numFmtId="0" fontId="0" fillId="0" borderId="0" xfId="61" applyFont="1" applyBorder="1" applyAlignment="1">
      <alignment vertical="center" shrinkToFit="1"/>
      <protection/>
    </xf>
    <xf numFmtId="56" fontId="0" fillId="0" borderId="0" xfId="61" applyNumberFormat="1" applyFont="1" applyBorder="1" applyAlignment="1">
      <alignment vertical="center"/>
      <protection/>
    </xf>
    <xf numFmtId="0" fontId="0" fillId="0" borderId="0" xfId="61" applyNumberFormat="1" applyFont="1" applyBorder="1" applyAlignment="1">
      <alignment vertical="center"/>
      <protection/>
    </xf>
    <xf numFmtId="38" fontId="0" fillId="0" borderId="0" xfId="49" applyFont="1" applyBorder="1" applyAlignment="1">
      <alignment vertical="center"/>
    </xf>
    <xf numFmtId="0" fontId="10" fillId="0" borderId="0" xfId="61" applyFont="1" applyAlignment="1">
      <alignment vertical="center"/>
      <protection/>
    </xf>
    <xf numFmtId="0" fontId="10" fillId="0" borderId="12" xfId="61" applyFont="1" applyBorder="1" applyAlignment="1">
      <alignment horizontal="center" vertical="center"/>
      <protection/>
    </xf>
    <xf numFmtId="0" fontId="10" fillId="0" borderId="13" xfId="61" applyFont="1" applyBorder="1" applyAlignment="1">
      <alignment vertical="center" shrinkToFit="1"/>
      <protection/>
    </xf>
    <xf numFmtId="56" fontId="10" fillId="0" borderId="13" xfId="61" applyNumberFormat="1" applyFont="1" applyBorder="1" applyAlignment="1">
      <alignment vertical="center"/>
      <protection/>
    </xf>
    <xf numFmtId="0" fontId="10" fillId="0" borderId="14" xfId="61" applyNumberFormat="1" applyFont="1" applyBorder="1" applyAlignment="1">
      <alignment vertical="center"/>
      <protection/>
    </xf>
    <xf numFmtId="0" fontId="10" fillId="0" borderId="15" xfId="61" applyNumberFormat="1" applyFont="1" applyBorder="1" applyAlignment="1">
      <alignment horizontal="center" vertical="center" shrinkToFit="1"/>
      <protection/>
    </xf>
    <xf numFmtId="38" fontId="10" fillId="0" borderId="13" xfId="49" applyFont="1" applyBorder="1" applyAlignment="1">
      <alignment vertical="center"/>
    </xf>
    <xf numFmtId="0" fontId="10" fillId="0" borderId="13" xfId="61" applyFont="1" applyBorder="1" applyAlignment="1">
      <alignment horizontal="center" vertical="center"/>
      <protection/>
    </xf>
    <xf numFmtId="0" fontId="10" fillId="0" borderId="0" xfId="61" applyFont="1" applyAlignment="1">
      <alignment horizontal="center" vertical="center"/>
      <protection/>
    </xf>
    <xf numFmtId="0" fontId="10" fillId="0" borderId="11" xfId="61" applyFont="1" applyBorder="1" applyAlignment="1">
      <alignment vertical="center" shrinkToFit="1"/>
      <protection/>
    </xf>
    <xf numFmtId="56" fontId="10" fillId="0" borderId="11" xfId="61" applyNumberFormat="1" applyFont="1" applyBorder="1" applyAlignment="1">
      <alignment vertical="center"/>
      <protection/>
    </xf>
    <xf numFmtId="0" fontId="10" fillId="0" borderId="16" xfId="61" applyNumberFormat="1" applyFont="1" applyBorder="1" applyAlignment="1">
      <alignment vertical="center"/>
      <protection/>
    </xf>
    <xf numFmtId="0" fontId="10" fillId="0" borderId="17" xfId="61" applyNumberFormat="1" applyFont="1" applyBorder="1" applyAlignment="1">
      <alignment horizontal="center" vertical="center" shrinkToFit="1"/>
      <protection/>
    </xf>
    <xf numFmtId="38" fontId="10" fillId="0" borderId="11" xfId="49" applyFont="1" applyBorder="1" applyAlignment="1">
      <alignment vertical="center"/>
    </xf>
    <xf numFmtId="0" fontId="10" fillId="0" borderId="11" xfId="61" applyFont="1" applyBorder="1" applyAlignment="1">
      <alignment vertical="center"/>
      <protection/>
    </xf>
    <xf numFmtId="0" fontId="10" fillId="0" borderId="17" xfId="61" applyNumberFormat="1" applyFont="1" applyBorder="1" applyAlignment="1">
      <alignment vertical="center"/>
      <protection/>
    </xf>
    <xf numFmtId="38" fontId="10" fillId="0" borderId="18" xfId="49" applyFont="1" applyBorder="1" applyAlignment="1">
      <alignment vertical="center"/>
    </xf>
    <xf numFmtId="0" fontId="10" fillId="0" borderId="18" xfId="61" applyFont="1" applyBorder="1" applyAlignment="1">
      <alignment vertical="center"/>
      <protection/>
    </xf>
    <xf numFmtId="0" fontId="10" fillId="0" borderId="19" xfId="61" applyFont="1" applyBorder="1" applyAlignment="1">
      <alignment horizontal="center" vertical="center"/>
      <protection/>
    </xf>
    <xf numFmtId="0" fontId="10" fillId="0" borderId="19" xfId="61" applyFont="1" applyBorder="1" applyAlignment="1">
      <alignment vertical="center"/>
      <protection/>
    </xf>
    <xf numFmtId="56" fontId="10" fillId="0" borderId="19" xfId="61" applyNumberFormat="1" applyFont="1" applyBorder="1" applyAlignment="1">
      <alignment vertical="center"/>
      <protection/>
    </xf>
    <xf numFmtId="0" fontId="10" fillId="0" borderId="20" xfId="61" applyNumberFormat="1" applyFont="1" applyBorder="1" applyAlignment="1">
      <alignment vertical="center"/>
      <protection/>
    </xf>
    <xf numFmtId="0" fontId="10" fillId="0" borderId="21" xfId="61" applyNumberFormat="1" applyFont="1" applyBorder="1" applyAlignment="1">
      <alignment vertical="center"/>
      <protection/>
    </xf>
    <xf numFmtId="38" fontId="10" fillId="0" borderId="19" xfId="49" applyFont="1" applyBorder="1" applyAlignment="1">
      <alignment vertical="center"/>
    </xf>
    <xf numFmtId="38" fontId="10" fillId="0" borderId="14" xfId="49" applyFont="1" applyBorder="1" applyAlignment="1">
      <alignment vertical="center"/>
    </xf>
    <xf numFmtId="38" fontId="10" fillId="0" borderId="15" xfId="49" applyFont="1" applyBorder="1" applyAlignment="1">
      <alignment horizontal="center" vertical="center" shrinkToFit="1"/>
    </xf>
    <xf numFmtId="38" fontId="10" fillId="0" borderId="16" xfId="49" applyFont="1" applyBorder="1" applyAlignment="1">
      <alignment vertical="center"/>
    </xf>
    <xf numFmtId="38" fontId="10" fillId="0" borderId="17" xfId="49" applyFont="1" applyBorder="1" applyAlignment="1">
      <alignment horizontal="center" vertical="center" shrinkToFit="1"/>
    </xf>
    <xf numFmtId="38" fontId="10" fillId="0" borderId="17" xfId="49" applyFont="1" applyBorder="1" applyAlignment="1">
      <alignment vertical="center"/>
    </xf>
    <xf numFmtId="0" fontId="0" fillId="0" borderId="0" xfId="61" applyFont="1" applyAlignment="1">
      <alignment horizontal="right" vertical="center"/>
      <protection/>
    </xf>
    <xf numFmtId="0" fontId="10" fillId="0" borderId="19" xfId="61" applyFont="1" applyBorder="1" applyAlignment="1">
      <alignment vertical="center" shrinkToFit="1"/>
      <protection/>
    </xf>
    <xf numFmtId="0" fontId="10" fillId="0" borderId="13" xfId="61" applyFont="1" applyBorder="1" applyAlignment="1">
      <alignment horizontal="left" vertical="center" shrinkToFit="1"/>
      <protection/>
    </xf>
    <xf numFmtId="0" fontId="10" fillId="0" borderId="11" xfId="61" applyFont="1" applyBorder="1" applyAlignment="1">
      <alignment horizontal="left" vertical="center" shrinkToFit="1"/>
      <protection/>
    </xf>
    <xf numFmtId="0" fontId="10" fillId="0" borderId="11" xfId="61" applyFont="1" applyBorder="1" applyAlignment="1">
      <alignment horizontal="left" vertical="center"/>
      <protection/>
    </xf>
    <xf numFmtId="56" fontId="10" fillId="0" borderId="13" xfId="61" applyNumberFormat="1" applyFont="1" applyBorder="1" applyAlignment="1">
      <alignment vertical="center" shrinkToFit="1"/>
      <protection/>
    </xf>
    <xf numFmtId="0" fontId="10" fillId="0" borderId="0" xfId="61" applyFont="1" applyAlignment="1">
      <alignment horizontal="left" vertical="center"/>
      <protection/>
    </xf>
    <xf numFmtId="0" fontId="5" fillId="0" borderId="0" xfId="62" applyFont="1" applyBorder="1" applyAlignment="1">
      <alignment horizontal="left" vertical="center"/>
      <protection/>
    </xf>
    <xf numFmtId="0" fontId="12" fillId="0" borderId="0" xfId="61" applyFont="1" applyAlignment="1">
      <alignment horizontal="left" vertical="center"/>
      <protection/>
    </xf>
    <xf numFmtId="0" fontId="12" fillId="0" borderId="0" xfId="62" applyFont="1" applyAlignment="1">
      <alignment horizontal="left" vertical="center"/>
      <protection/>
    </xf>
    <xf numFmtId="0" fontId="5" fillId="0" borderId="22" xfId="62" applyFont="1" applyBorder="1" applyAlignment="1">
      <alignment horizontal="center" vertical="center" shrinkToFit="1"/>
      <protection/>
    </xf>
    <xf numFmtId="0" fontId="5" fillId="0" borderId="13" xfId="62" applyFont="1" applyBorder="1" applyAlignment="1">
      <alignment horizontal="center" vertical="center" shrinkToFit="1"/>
      <protection/>
    </xf>
    <xf numFmtId="0" fontId="5" fillId="0" borderId="11" xfId="62" applyFont="1" applyBorder="1" applyAlignment="1">
      <alignment horizontal="center" vertical="center" shrinkToFit="1"/>
      <protection/>
    </xf>
    <xf numFmtId="0" fontId="5" fillId="0" borderId="11" xfId="62" applyFont="1" applyBorder="1" applyAlignment="1">
      <alignment horizontal="left" vertical="center"/>
      <protection/>
    </xf>
    <xf numFmtId="0" fontId="5" fillId="0" borderId="23" xfId="62" applyFont="1" applyBorder="1" applyAlignment="1">
      <alignment vertical="center" shrinkToFit="1"/>
      <protection/>
    </xf>
    <xf numFmtId="0" fontId="5" fillId="0" borderId="24" xfId="62" applyFont="1" applyBorder="1" applyAlignment="1">
      <alignment vertical="center" shrinkToFit="1"/>
      <protection/>
    </xf>
    <xf numFmtId="0" fontId="5" fillId="0" borderId="11" xfId="62" applyFont="1" applyBorder="1" applyAlignment="1">
      <alignment horizontal="left" vertical="center" shrinkToFit="1"/>
      <protection/>
    </xf>
    <xf numFmtId="0" fontId="5" fillId="0" borderId="13" xfId="62" applyFont="1" applyBorder="1" applyAlignment="1">
      <alignment horizontal="left" vertical="center" shrinkToFit="1"/>
      <protection/>
    </xf>
    <xf numFmtId="0" fontId="10" fillId="0" borderId="0" xfId="61" applyFont="1" applyBorder="1" applyAlignment="1">
      <alignment vertical="center"/>
      <protection/>
    </xf>
    <xf numFmtId="0" fontId="5" fillId="0" borderId="0" xfId="62" applyFont="1" applyBorder="1" applyAlignment="1">
      <alignment horizontal="center" vertical="center" shrinkToFit="1"/>
      <protection/>
    </xf>
    <xf numFmtId="0" fontId="5" fillId="0" borderId="0" xfId="0" applyFont="1" applyBorder="1" applyAlignment="1">
      <alignment vertical="center" shrinkToFit="1"/>
    </xf>
    <xf numFmtId="0" fontId="5" fillId="0" borderId="0" xfId="0" applyFont="1" applyBorder="1" applyAlignment="1">
      <alignment horizontal="right" vertical="center" shrinkToFit="1"/>
    </xf>
    <xf numFmtId="38" fontId="5" fillId="0" borderId="0" xfId="0" applyNumberFormat="1" applyFont="1" applyBorder="1" applyAlignment="1">
      <alignment vertical="center" shrinkToFit="1"/>
    </xf>
    <xf numFmtId="0" fontId="10" fillId="0" borderId="0" xfId="61" applyFont="1" applyBorder="1" applyAlignment="1">
      <alignment horizontal="center" vertical="center"/>
      <protection/>
    </xf>
    <xf numFmtId="38" fontId="10" fillId="0" borderId="0" xfId="49" applyFont="1" applyBorder="1" applyAlignment="1">
      <alignment vertical="center"/>
    </xf>
    <xf numFmtId="0" fontId="10" fillId="0" borderId="0" xfId="61" applyFont="1" applyBorder="1" applyAlignment="1">
      <alignment horizontal="left" vertical="center"/>
      <protection/>
    </xf>
    <xf numFmtId="0" fontId="5" fillId="0" borderId="18" xfId="62" applyFont="1" applyBorder="1" applyAlignment="1">
      <alignment horizontal="right" vertical="center" shrinkToFit="1"/>
      <protection/>
    </xf>
    <xf numFmtId="0" fontId="5" fillId="0" borderId="25" xfId="62" applyFont="1" applyBorder="1" applyAlignment="1">
      <alignment horizontal="center" vertical="center" shrinkToFit="1"/>
      <protection/>
    </xf>
    <xf numFmtId="0" fontId="5" fillId="0" borderId="26" xfId="62" applyFont="1" applyBorder="1" applyAlignment="1">
      <alignment horizontal="center" vertical="center" shrinkToFit="1"/>
      <protection/>
    </xf>
    <xf numFmtId="38" fontId="5" fillId="0" borderId="15" xfId="49" applyFont="1" applyBorder="1" applyAlignment="1">
      <alignment vertical="center" shrinkToFit="1"/>
    </xf>
    <xf numFmtId="38" fontId="5" fillId="0" borderId="17" xfId="49" applyFont="1" applyBorder="1" applyAlignment="1">
      <alignment vertical="center" shrinkToFit="1"/>
    </xf>
    <xf numFmtId="38" fontId="5" fillId="0" borderId="27" xfId="0" applyNumberFormat="1" applyFont="1" applyBorder="1" applyAlignment="1">
      <alignment vertical="center" shrinkToFit="1"/>
    </xf>
    <xf numFmtId="38" fontId="5" fillId="0" borderId="13" xfId="49" applyFont="1" applyBorder="1" applyAlignment="1">
      <alignment horizontal="right" vertical="center" shrinkToFit="1"/>
    </xf>
    <xf numFmtId="38" fontId="5" fillId="0" borderId="11" xfId="49" applyFont="1" applyBorder="1" applyAlignment="1">
      <alignment horizontal="right" vertical="center" shrinkToFit="1"/>
    </xf>
    <xf numFmtId="182" fontId="5" fillId="0" borderId="0" xfId="0" applyNumberFormat="1" applyFont="1" applyBorder="1" applyAlignment="1">
      <alignment horizontal="center" vertical="center"/>
    </xf>
    <xf numFmtId="182" fontId="5" fillId="0" borderId="0" xfId="62" applyNumberFormat="1" applyFont="1" applyBorder="1" applyAlignment="1">
      <alignment horizontal="center" vertical="center" shrinkToFit="1"/>
      <protection/>
    </xf>
    <xf numFmtId="182" fontId="5" fillId="0" borderId="13" xfId="62" applyNumberFormat="1" applyFont="1" applyBorder="1" applyAlignment="1">
      <alignment horizontal="center" vertical="center" shrinkToFit="1"/>
      <protection/>
    </xf>
    <xf numFmtId="182" fontId="5" fillId="0" borderId="11" xfId="62" applyNumberFormat="1" applyFont="1" applyBorder="1" applyAlignment="1">
      <alignment horizontal="center" vertical="center" shrinkToFit="1"/>
      <protection/>
    </xf>
    <xf numFmtId="182" fontId="0" fillId="0" borderId="0" xfId="62" applyNumberFormat="1" applyFont="1" applyAlignment="1">
      <alignment horizontal="center" vertical="center"/>
      <protection/>
    </xf>
    <xf numFmtId="0" fontId="5" fillId="0" borderId="28" xfId="62" applyFont="1" applyBorder="1" applyAlignment="1">
      <alignment horizontal="center" vertical="center" shrinkToFit="1"/>
      <protection/>
    </xf>
    <xf numFmtId="0" fontId="5" fillId="0" borderId="29" xfId="62" applyFont="1" applyBorder="1" applyAlignment="1">
      <alignment horizontal="center" vertical="center" shrinkToFit="1"/>
      <protection/>
    </xf>
    <xf numFmtId="0" fontId="5" fillId="0" borderId="30" xfId="0" applyFont="1" applyBorder="1" applyAlignment="1">
      <alignment vertical="center" shrinkToFit="1"/>
    </xf>
    <xf numFmtId="0" fontId="5" fillId="0" borderId="16" xfId="62" applyFont="1" applyBorder="1" applyAlignment="1">
      <alignment horizontal="center" vertical="center" shrinkToFit="1"/>
      <protection/>
    </xf>
    <xf numFmtId="0" fontId="5" fillId="0" borderId="17" xfId="62" applyFont="1" applyBorder="1" applyAlignment="1">
      <alignment horizontal="center" vertical="center" shrinkToFit="1"/>
      <protection/>
    </xf>
    <xf numFmtId="20" fontId="5" fillId="0" borderId="14" xfId="62" applyNumberFormat="1" applyFont="1" applyBorder="1" applyAlignment="1">
      <alignment horizontal="center" vertical="center" shrinkToFit="1"/>
      <protection/>
    </xf>
    <xf numFmtId="0" fontId="12" fillId="0" borderId="0" xfId="62" applyFont="1" applyBorder="1" applyAlignment="1">
      <alignment horizontal="center" vertical="center" shrinkToFit="1"/>
      <protection/>
    </xf>
    <xf numFmtId="0" fontId="12" fillId="0" borderId="0" xfId="0" applyFont="1" applyBorder="1" applyAlignment="1">
      <alignment vertical="center" shrinkToFit="1"/>
    </xf>
    <xf numFmtId="0" fontId="12" fillId="0" borderId="0" xfId="0" applyFont="1" applyBorder="1" applyAlignment="1">
      <alignment horizontal="right" vertical="center" shrinkToFit="1"/>
    </xf>
    <xf numFmtId="38" fontId="12" fillId="0" borderId="0" xfId="0" applyNumberFormat="1" applyFont="1" applyBorder="1" applyAlignment="1">
      <alignment vertical="center" shrinkToFit="1"/>
    </xf>
    <xf numFmtId="0" fontId="12" fillId="0" borderId="0" xfId="62" applyFont="1" applyAlignment="1">
      <alignment vertical="center"/>
      <protection/>
    </xf>
    <xf numFmtId="0" fontId="12" fillId="0" borderId="0" xfId="62" applyFont="1" applyBorder="1" applyAlignment="1">
      <alignment horizontal="center" vertical="center"/>
      <protection/>
    </xf>
    <xf numFmtId="0" fontId="12" fillId="0" borderId="0" xfId="62" applyFont="1" applyBorder="1" applyAlignment="1">
      <alignment horizontal="left" vertical="center"/>
      <protection/>
    </xf>
    <xf numFmtId="0" fontId="10" fillId="0" borderId="0" xfId="62" applyFont="1" applyBorder="1" applyAlignment="1">
      <alignment horizontal="left" vertical="center"/>
      <protection/>
    </xf>
    <xf numFmtId="0" fontId="10" fillId="0" borderId="0" xfId="0" applyFont="1" applyBorder="1" applyAlignment="1">
      <alignment vertical="center"/>
    </xf>
    <xf numFmtId="0" fontId="10" fillId="0" borderId="0" xfId="0" applyFont="1" applyBorder="1" applyAlignment="1">
      <alignment horizontal="right" vertical="center"/>
    </xf>
    <xf numFmtId="38" fontId="10" fillId="0" borderId="0" xfId="0" applyNumberFormat="1" applyFont="1" applyBorder="1" applyAlignment="1">
      <alignment vertical="center"/>
    </xf>
    <xf numFmtId="0" fontId="10" fillId="0" borderId="0" xfId="62" applyFont="1" applyAlignment="1">
      <alignment vertical="center"/>
      <protection/>
    </xf>
    <xf numFmtId="0" fontId="10" fillId="0" borderId="0" xfId="62" applyFont="1" applyBorder="1" applyAlignment="1">
      <alignment horizontal="center" vertical="center" shrinkToFit="1"/>
      <protection/>
    </xf>
    <xf numFmtId="0" fontId="10" fillId="0" borderId="0" xfId="0" applyFont="1" applyBorder="1" applyAlignment="1">
      <alignment vertical="center" shrinkToFit="1"/>
    </xf>
    <xf numFmtId="0" fontId="10" fillId="0" borderId="0" xfId="0" applyFont="1" applyBorder="1" applyAlignment="1">
      <alignment horizontal="right" vertical="center" shrinkToFit="1"/>
    </xf>
    <xf numFmtId="38" fontId="10" fillId="0" borderId="0" xfId="0" applyNumberFormat="1" applyFont="1" applyBorder="1" applyAlignment="1">
      <alignment vertical="center" shrinkToFit="1"/>
    </xf>
    <xf numFmtId="38" fontId="5" fillId="0" borderId="15" xfId="49" applyFont="1" applyBorder="1" applyAlignment="1">
      <alignment horizontal="center" vertical="center" shrinkToFit="1"/>
    </xf>
    <xf numFmtId="38" fontId="5" fillId="0" borderId="31" xfId="49" applyFont="1" applyBorder="1" applyAlignment="1">
      <alignment horizontal="center" vertical="center" shrinkToFit="1"/>
    </xf>
    <xf numFmtId="38" fontId="5" fillId="0" borderId="17" xfId="49" applyFont="1" applyBorder="1" applyAlignment="1">
      <alignment horizontal="center" vertical="center" shrinkToFit="1"/>
    </xf>
    <xf numFmtId="38" fontId="5" fillId="0" borderId="32" xfId="49" applyFont="1" applyBorder="1" applyAlignment="1">
      <alignment horizontal="center" vertical="center" shrinkToFit="1"/>
    </xf>
    <xf numFmtId="38" fontId="5" fillId="0" borderId="27" xfId="0" applyNumberFormat="1" applyFont="1" applyBorder="1" applyAlignment="1">
      <alignment horizontal="center" vertical="center" shrinkToFit="1"/>
    </xf>
    <xf numFmtId="0" fontId="10" fillId="0" borderId="0" xfId="0" applyFont="1" applyAlignment="1">
      <alignment horizontal="right"/>
    </xf>
    <xf numFmtId="38" fontId="10" fillId="0" borderId="14" xfId="61" applyNumberFormat="1" applyFont="1" applyBorder="1" applyAlignment="1">
      <alignment vertical="center"/>
      <protection/>
    </xf>
    <xf numFmtId="38" fontId="10" fillId="0" borderId="16" xfId="61" applyNumberFormat="1" applyFont="1" applyBorder="1" applyAlignment="1">
      <alignment vertical="center"/>
      <protection/>
    </xf>
    <xf numFmtId="38" fontId="10" fillId="0" borderId="20" xfId="61" applyNumberFormat="1" applyFont="1" applyBorder="1" applyAlignment="1">
      <alignment vertical="center"/>
      <protection/>
    </xf>
    <xf numFmtId="0" fontId="0" fillId="0" borderId="33" xfId="61" applyFont="1" applyBorder="1" applyAlignment="1">
      <alignment vertical="center"/>
      <protection/>
    </xf>
    <xf numFmtId="0" fontId="0" fillId="0" borderId="0" xfId="0" applyAlignment="1">
      <alignment horizontal="center"/>
    </xf>
    <xf numFmtId="0" fontId="10" fillId="0" borderId="34" xfId="61" applyFont="1" applyBorder="1" applyAlignment="1">
      <alignment horizontal="center" vertical="center"/>
      <protection/>
    </xf>
    <xf numFmtId="0" fontId="10" fillId="0" borderId="12" xfId="61" applyFont="1" applyBorder="1" applyAlignment="1">
      <alignment vertical="center" shrinkToFit="1"/>
      <protection/>
    </xf>
    <xf numFmtId="56" fontId="10" fillId="0" borderId="12" xfId="61" applyNumberFormat="1" applyFont="1" applyBorder="1" applyAlignment="1">
      <alignment vertical="center"/>
      <protection/>
    </xf>
    <xf numFmtId="0" fontId="10" fillId="0" borderId="35" xfId="61" applyNumberFormat="1" applyFont="1" applyBorder="1" applyAlignment="1">
      <alignment vertical="center"/>
      <protection/>
    </xf>
    <xf numFmtId="0" fontId="10" fillId="0" borderId="36" xfId="61" applyNumberFormat="1" applyFont="1" applyBorder="1" applyAlignment="1">
      <alignment horizontal="center" vertical="center" shrinkToFit="1"/>
      <protection/>
    </xf>
    <xf numFmtId="38" fontId="10" fillId="0" borderId="12" xfId="49" applyFont="1" applyBorder="1" applyAlignment="1">
      <alignment vertical="center"/>
    </xf>
    <xf numFmtId="0" fontId="10" fillId="0" borderId="12" xfId="61" applyFont="1" applyBorder="1" applyAlignment="1">
      <alignment vertical="center"/>
      <protection/>
    </xf>
    <xf numFmtId="38" fontId="10" fillId="0" borderId="28" xfId="49" applyFont="1" applyBorder="1" applyAlignment="1">
      <alignment vertical="center"/>
    </xf>
    <xf numFmtId="38" fontId="10" fillId="0" borderId="33" xfId="49" applyFont="1" applyBorder="1" applyAlignment="1">
      <alignment vertical="center"/>
    </xf>
    <xf numFmtId="0" fontId="10" fillId="0" borderId="28" xfId="61" applyFont="1" applyBorder="1" applyAlignment="1">
      <alignment horizontal="center" vertical="center"/>
      <protection/>
    </xf>
    <xf numFmtId="0" fontId="10" fillId="0" borderId="28" xfId="61" applyFont="1" applyBorder="1" applyAlignment="1">
      <alignment vertical="center"/>
      <protection/>
    </xf>
    <xf numFmtId="0" fontId="10" fillId="0" borderId="33" xfId="61" applyFont="1" applyBorder="1" applyAlignment="1">
      <alignment horizontal="center" vertical="center"/>
      <protection/>
    </xf>
    <xf numFmtId="0" fontId="10" fillId="0" borderId="33" xfId="61" applyFont="1" applyBorder="1" applyAlignment="1">
      <alignment vertical="center"/>
      <protection/>
    </xf>
    <xf numFmtId="0" fontId="10" fillId="0" borderId="0" xfId="61" applyFont="1" applyBorder="1" applyAlignment="1">
      <alignment vertical="center" shrinkToFit="1"/>
      <protection/>
    </xf>
    <xf numFmtId="56" fontId="10" fillId="0" borderId="0" xfId="61" applyNumberFormat="1" applyFont="1" applyBorder="1" applyAlignment="1">
      <alignment vertical="center"/>
      <protection/>
    </xf>
    <xf numFmtId="0" fontId="10" fillId="0" borderId="0" xfId="61" applyNumberFormat="1" applyFont="1" applyBorder="1" applyAlignment="1">
      <alignment vertical="center"/>
      <protection/>
    </xf>
    <xf numFmtId="0" fontId="10" fillId="0" borderId="37" xfId="61" applyFont="1" applyBorder="1" applyAlignment="1">
      <alignment horizontal="center" vertical="center"/>
      <protection/>
    </xf>
    <xf numFmtId="0" fontId="10" fillId="0" borderId="37" xfId="61" applyFont="1" applyBorder="1" applyAlignment="1">
      <alignment vertical="center" shrinkToFit="1"/>
      <protection/>
    </xf>
    <xf numFmtId="0" fontId="10" fillId="0" borderId="37" xfId="61" applyFont="1" applyBorder="1" applyAlignment="1">
      <alignment vertical="center"/>
      <protection/>
    </xf>
    <xf numFmtId="56" fontId="10" fillId="0" borderId="37" xfId="61" applyNumberFormat="1" applyFont="1" applyBorder="1" applyAlignment="1">
      <alignment vertical="center"/>
      <protection/>
    </xf>
    <xf numFmtId="0" fontId="10" fillId="0" borderId="38" xfId="61" applyNumberFormat="1" applyFont="1" applyBorder="1" applyAlignment="1">
      <alignment vertical="center"/>
      <protection/>
    </xf>
    <xf numFmtId="0" fontId="10" fillId="0" borderId="39" xfId="61" applyNumberFormat="1" applyFont="1" applyBorder="1" applyAlignment="1">
      <alignment vertical="center"/>
      <protection/>
    </xf>
    <xf numFmtId="38" fontId="10" fillId="0" borderId="37" xfId="49" applyFont="1" applyBorder="1" applyAlignment="1">
      <alignment vertical="center"/>
    </xf>
    <xf numFmtId="38" fontId="10" fillId="0" borderId="38" xfId="61" applyNumberFormat="1" applyFont="1" applyBorder="1" applyAlignment="1">
      <alignment vertical="center"/>
      <protection/>
    </xf>
    <xf numFmtId="0" fontId="10" fillId="0" borderId="37" xfId="61" applyFont="1" applyBorder="1" applyAlignment="1">
      <alignment horizontal="left" vertical="center" shrinkToFit="1"/>
      <protection/>
    </xf>
    <xf numFmtId="0" fontId="10" fillId="0" borderId="37" xfId="61" applyFont="1" applyBorder="1" applyAlignment="1">
      <alignment horizontal="left" vertical="center"/>
      <protection/>
    </xf>
    <xf numFmtId="38" fontId="10" fillId="0" borderId="38" xfId="49" applyFont="1" applyBorder="1" applyAlignment="1">
      <alignment vertical="center"/>
    </xf>
    <xf numFmtId="38" fontId="10" fillId="0" borderId="39" xfId="49" applyFont="1" applyBorder="1" applyAlignment="1">
      <alignment vertical="center"/>
    </xf>
    <xf numFmtId="0" fontId="5" fillId="0" borderId="0" xfId="62" applyFont="1" applyBorder="1" applyAlignment="1">
      <alignment horizontal="left" vertical="center" shrinkToFit="1"/>
      <protection/>
    </xf>
    <xf numFmtId="0" fontId="5" fillId="0" borderId="0" xfId="62" applyFont="1" applyBorder="1" applyAlignment="1">
      <alignment vertical="center" shrinkToFit="1"/>
      <protection/>
    </xf>
    <xf numFmtId="38" fontId="5" fillId="0" borderId="0" xfId="49" applyFont="1" applyBorder="1" applyAlignment="1">
      <alignment horizontal="right" vertical="center" shrinkToFit="1"/>
    </xf>
    <xf numFmtId="38" fontId="5" fillId="0" borderId="0" xfId="49" applyFont="1" applyBorder="1" applyAlignment="1">
      <alignment vertical="center" shrinkToFit="1"/>
    </xf>
    <xf numFmtId="38" fontId="5" fillId="0" borderId="0" xfId="49" applyFont="1" applyBorder="1" applyAlignment="1">
      <alignment horizontal="center" vertical="center" shrinkToFit="1"/>
    </xf>
    <xf numFmtId="0" fontId="5" fillId="0" borderId="27" xfId="0" applyFont="1" applyBorder="1" applyAlignment="1">
      <alignment horizontal="right" vertical="center" shrinkToFit="1"/>
    </xf>
    <xf numFmtId="38" fontId="5" fillId="0" borderId="30" xfId="0" applyNumberFormat="1" applyFont="1" applyBorder="1" applyAlignment="1">
      <alignment horizontal="center" vertical="center" shrinkToFit="1"/>
    </xf>
    <xf numFmtId="38" fontId="5" fillId="0" borderId="0" xfId="0" applyNumberFormat="1" applyFont="1" applyBorder="1" applyAlignment="1">
      <alignment horizontal="center" vertical="center" shrinkToFit="1"/>
    </xf>
    <xf numFmtId="0" fontId="0" fillId="0" borderId="0" xfId="61" applyFont="1" applyAlignment="1">
      <alignment horizontal="left" vertical="center"/>
      <protection/>
    </xf>
    <xf numFmtId="0" fontId="10" fillId="0" borderId="34" xfId="61" applyFont="1" applyBorder="1" applyAlignment="1">
      <alignment vertical="center" shrinkToFit="1"/>
      <protection/>
    </xf>
    <xf numFmtId="0" fontId="10" fillId="0" borderId="34" xfId="61" applyFont="1" applyBorder="1" applyAlignment="1">
      <alignment vertical="center"/>
      <protection/>
    </xf>
    <xf numFmtId="56" fontId="10" fillId="0" borderId="34" xfId="61" applyNumberFormat="1" applyFont="1" applyBorder="1" applyAlignment="1">
      <alignment vertical="center"/>
      <protection/>
    </xf>
    <xf numFmtId="0" fontId="5" fillId="0" borderId="0" xfId="0" applyFont="1" applyFill="1" applyAlignment="1">
      <alignment vertical="center" wrapText="1"/>
    </xf>
    <xf numFmtId="0" fontId="12" fillId="0" borderId="33" xfId="0" applyFont="1" applyFill="1" applyBorder="1" applyAlignment="1">
      <alignment/>
    </xf>
    <xf numFmtId="0" fontId="5" fillId="0" borderId="33" xfId="0" applyFont="1" applyFill="1" applyBorder="1" applyAlignment="1">
      <alignment vertical="center"/>
    </xf>
    <xf numFmtId="0" fontId="10" fillId="0" borderId="40" xfId="0" applyFont="1" applyFill="1" applyBorder="1" applyAlignment="1">
      <alignment vertical="center" wrapText="1"/>
    </xf>
    <xf numFmtId="0" fontId="10" fillId="0" borderId="15" xfId="0" applyFont="1" applyFill="1" applyBorder="1" applyAlignment="1">
      <alignment vertical="center" wrapText="1"/>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10" fillId="0" borderId="41" xfId="0" applyFont="1" applyFill="1" applyBorder="1" applyAlignment="1">
      <alignment vertical="center" wrapText="1"/>
    </xf>
    <xf numFmtId="0" fontId="10" fillId="0" borderId="33" xfId="0" applyFont="1" applyFill="1" applyBorder="1" applyAlignment="1">
      <alignment vertical="center" wrapText="1"/>
    </xf>
    <xf numFmtId="0" fontId="5" fillId="0" borderId="13" xfId="0" applyFont="1" applyFill="1" applyBorder="1" applyAlignment="1">
      <alignment horizontal="center" vertical="center" shrinkToFit="1"/>
    </xf>
    <xf numFmtId="0" fontId="5" fillId="0" borderId="34" xfId="0" applyFont="1" applyFill="1" applyBorder="1" applyAlignment="1">
      <alignment vertical="center" shrinkToFit="1"/>
    </xf>
    <xf numFmtId="0" fontId="5" fillId="0" borderId="42" xfId="0" applyFont="1" applyFill="1" applyBorder="1" applyAlignment="1">
      <alignment horizontal="center" vertical="center" wrapText="1"/>
    </xf>
    <xf numFmtId="57" fontId="5" fillId="0" borderId="43" xfId="0" applyNumberFormat="1" applyFont="1" applyFill="1" applyBorder="1" applyAlignment="1">
      <alignment horizontal="center" vertical="center" wrapText="1"/>
    </xf>
    <xf numFmtId="0" fontId="5" fillId="0" borderId="44" xfId="0" applyFont="1" applyFill="1" applyBorder="1" applyAlignment="1">
      <alignment vertical="center" shrinkToFit="1"/>
    </xf>
    <xf numFmtId="0" fontId="5" fillId="0" borderId="43" xfId="0" applyFont="1" applyFill="1" applyBorder="1" applyAlignment="1">
      <alignment vertical="center" shrinkToFit="1"/>
    </xf>
    <xf numFmtId="179" fontId="5" fillId="0" borderId="28" xfId="49" applyNumberFormat="1" applyFont="1" applyFill="1" applyBorder="1" applyAlignment="1">
      <alignment vertical="center" wrapText="1"/>
    </xf>
    <xf numFmtId="38" fontId="5" fillId="0" borderId="28" xfId="49" applyFont="1" applyFill="1" applyBorder="1" applyAlignment="1">
      <alignment vertical="center" wrapText="1"/>
    </xf>
    <xf numFmtId="180" fontId="5" fillId="0" borderId="25" xfId="49" applyNumberFormat="1" applyFont="1" applyFill="1" applyBorder="1" applyAlignment="1">
      <alignment vertical="center" wrapText="1"/>
    </xf>
    <xf numFmtId="38" fontId="5" fillId="0" borderId="45" xfId="49" applyFont="1" applyFill="1" applyBorder="1" applyAlignment="1">
      <alignment vertical="center" wrapText="1"/>
    </xf>
    <xf numFmtId="179" fontId="5" fillId="0" borderId="25" xfId="49" applyNumberFormat="1" applyFont="1" applyFill="1" applyBorder="1" applyAlignment="1">
      <alignment vertical="center" wrapText="1"/>
    </xf>
    <xf numFmtId="181" fontId="5" fillId="0" borderId="25" xfId="49" applyNumberFormat="1" applyFont="1" applyFill="1" applyBorder="1" applyAlignment="1">
      <alignment vertical="center" wrapText="1"/>
    </xf>
    <xf numFmtId="181" fontId="5" fillId="0" borderId="14" xfId="49" applyNumberFormat="1" applyFont="1" applyFill="1" applyBorder="1" applyAlignment="1">
      <alignment vertical="center" wrapText="1"/>
    </xf>
    <xf numFmtId="38" fontId="5" fillId="0" borderId="40" xfId="49" applyFont="1" applyFill="1" applyBorder="1" applyAlignment="1">
      <alignment vertical="center" wrapText="1"/>
    </xf>
    <xf numFmtId="38" fontId="5" fillId="0" borderId="15" xfId="49" applyFont="1" applyFill="1" applyBorder="1" applyAlignment="1">
      <alignment vertical="center" wrapText="1"/>
    </xf>
    <xf numFmtId="0" fontId="5" fillId="0" borderId="19" xfId="0" applyFont="1" applyFill="1" applyBorder="1" applyAlignment="1">
      <alignment vertical="center" shrinkToFit="1"/>
    </xf>
    <xf numFmtId="0" fontId="5" fillId="0" borderId="46" xfId="0" applyFont="1" applyFill="1" applyBorder="1" applyAlignment="1">
      <alignment horizontal="center" vertical="center" wrapText="1"/>
    </xf>
    <xf numFmtId="57" fontId="5" fillId="0" borderId="47" xfId="0" applyNumberFormat="1" applyFont="1" applyFill="1" applyBorder="1" applyAlignment="1">
      <alignment horizontal="center" vertical="center" wrapText="1"/>
    </xf>
    <xf numFmtId="0" fontId="5" fillId="0" borderId="48" xfId="0" applyFont="1" applyFill="1" applyBorder="1" applyAlignment="1">
      <alignment vertical="center" shrinkToFit="1"/>
    </xf>
    <xf numFmtId="0" fontId="5" fillId="0" borderId="47" xfId="0" applyFont="1" applyFill="1" applyBorder="1" applyAlignment="1">
      <alignment vertical="center" shrinkToFit="1"/>
    </xf>
    <xf numFmtId="38" fontId="5" fillId="0" borderId="33" xfId="49" applyFont="1" applyFill="1" applyBorder="1" applyAlignment="1">
      <alignment vertical="center" wrapText="1"/>
    </xf>
    <xf numFmtId="38" fontId="5" fillId="0" borderId="0" xfId="49" applyFont="1" applyFill="1" applyBorder="1" applyAlignment="1">
      <alignment vertical="center" wrapText="1"/>
    </xf>
    <xf numFmtId="38" fontId="5" fillId="0" borderId="49" xfId="49" applyFont="1" applyFill="1" applyBorder="1" applyAlignment="1">
      <alignment vertical="center" wrapText="1"/>
    </xf>
    <xf numFmtId="38" fontId="5" fillId="0" borderId="50" xfId="49" applyFont="1" applyFill="1" applyBorder="1" applyAlignment="1">
      <alignment vertical="center" wrapText="1"/>
    </xf>
    <xf numFmtId="38" fontId="5" fillId="0" borderId="46" xfId="49" applyFont="1" applyFill="1" applyBorder="1" applyAlignment="1">
      <alignment vertical="center" wrapText="1"/>
    </xf>
    <xf numFmtId="38" fontId="5" fillId="0" borderId="46" xfId="0" applyNumberFormat="1" applyFont="1" applyFill="1" applyBorder="1" applyAlignment="1">
      <alignment vertical="center" wrapText="1"/>
    </xf>
    <xf numFmtId="38" fontId="5" fillId="0" borderId="51" xfId="0" applyNumberFormat="1" applyFont="1" applyFill="1" applyBorder="1" applyAlignment="1">
      <alignment vertical="center" wrapText="1"/>
    </xf>
    <xf numFmtId="38" fontId="5" fillId="0" borderId="52" xfId="49" applyFont="1" applyFill="1" applyBorder="1" applyAlignment="1">
      <alignment vertical="center" wrapText="1"/>
    </xf>
    <xf numFmtId="0" fontId="5" fillId="0" borderId="13" xfId="0" applyFont="1" applyFill="1" applyBorder="1" applyAlignment="1">
      <alignment vertical="center" shrinkToFit="1"/>
    </xf>
    <xf numFmtId="0" fontId="5" fillId="0" borderId="35" xfId="0" applyFont="1" applyFill="1" applyBorder="1" applyAlignment="1">
      <alignment horizontal="center" vertical="center" wrapText="1"/>
    </xf>
    <xf numFmtId="57" fontId="5" fillId="0" borderId="53" xfId="0" applyNumberFormat="1" applyFont="1" applyFill="1" applyBorder="1" applyAlignment="1">
      <alignment horizontal="center" vertical="center" wrapText="1"/>
    </xf>
    <xf numFmtId="0" fontId="5" fillId="0" borderId="54" xfId="0" applyFont="1" applyFill="1" applyBorder="1" applyAlignment="1">
      <alignment vertical="center" shrinkToFit="1"/>
    </xf>
    <xf numFmtId="0" fontId="5" fillId="0" borderId="53" xfId="0" applyFont="1" applyFill="1" applyBorder="1" applyAlignment="1">
      <alignment vertical="center" shrinkToFit="1"/>
    </xf>
    <xf numFmtId="0" fontId="5" fillId="0" borderId="0" xfId="0" applyFont="1" applyFill="1" applyBorder="1" applyAlignment="1">
      <alignment horizontal="center" vertical="center" wrapText="1"/>
    </xf>
    <xf numFmtId="0" fontId="5" fillId="0" borderId="12" xfId="0" applyFont="1" applyFill="1" applyBorder="1" applyAlignment="1">
      <alignment vertical="center" shrinkToFit="1"/>
    </xf>
    <xf numFmtId="0" fontId="5" fillId="0" borderId="37" xfId="0" applyFont="1" applyFill="1" applyBorder="1" applyAlignment="1">
      <alignment vertical="center" shrinkToFit="1"/>
    </xf>
    <xf numFmtId="0" fontId="5" fillId="0" borderId="41" xfId="0" applyFont="1" applyFill="1" applyBorder="1" applyAlignment="1">
      <alignment horizontal="center" vertical="center" wrapText="1"/>
    </xf>
    <xf numFmtId="57" fontId="5" fillId="0" borderId="55" xfId="0" applyNumberFormat="1" applyFont="1" applyFill="1" applyBorder="1" applyAlignment="1">
      <alignment horizontal="center" vertical="center" wrapText="1"/>
    </xf>
    <xf numFmtId="0" fontId="5" fillId="0" borderId="56" xfId="0" applyFont="1" applyFill="1" applyBorder="1" applyAlignment="1">
      <alignment vertical="center" shrinkToFit="1"/>
    </xf>
    <xf numFmtId="0" fontId="5" fillId="0" borderId="55" xfId="0" applyFont="1" applyFill="1" applyBorder="1" applyAlignment="1">
      <alignment vertical="center" shrinkToFit="1"/>
    </xf>
    <xf numFmtId="38" fontId="5" fillId="0" borderId="57" xfId="49" applyFont="1" applyFill="1" applyBorder="1" applyAlignment="1">
      <alignment vertical="center" wrapText="1"/>
    </xf>
    <xf numFmtId="0" fontId="5" fillId="0" borderId="14" xfId="0" applyFont="1" applyFill="1" applyBorder="1" applyAlignment="1">
      <alignment horizontal="center" vertical="center" wrapText="1"/>
    </xf>
    <xf numFmtId="57" fontId="5" fillId="0" borderId="31" xfId="0" applyNumberFormat="1" applyFont="1" applyFill="1" applyBorder="1" applyAlignment="1">
      <alignment horizontal="center" vertical="center" wrapText="1"/>
    </xf>
    <xf numFmtId="0" fontId="5" fillId="0" borderId="58" xfId="0" applyFont="1" applyFill="1" applyBorder="1" applyAlignment="1">
      <alignment vertical="center" shrinkToFit="1"/>
    </xf>
    <xf numFmtId="0" fontId="5" fillId="0" borderId="31" xfId="0" applyFont="1" applyFill="1" applyBorder="1" applyAlignment="1">
      <alignment vertical="center" shrinkToFit="1"/>
    </xf>
    <xf numFmtId="0" fontId="5" fillId="0" borderId="38" xfId="0" applyFont="1" applyFill="1" applyBorder="1" applyAlignment="1">
      <alignment horizontal="center" vertical="center" wrapText="1"/>
    </xf>
    <xf numFmtId="57" fontId="5" fillId="0" borderId="59" xfId="0" applyNumberFormat="1" applyFont="1" applyFill="1" applyBorder="1" applyAlignment="1">
      <alignment horizontal="center" vertical="center" wrapText="1"/>
    </xf>
    <xf numFmtId="0" fontId="5" fillId="0" borderId="60" xfId="0" applyFont="1" applyFill="1" applyBorder="1" applyAlignment="1">
      <alignment vertical="center" shrinkToFit="1"/>
    </xf>
    <xf numFmtId="0" fontId="5" fillId="0" borderId="59" xfId="0" applyFont="1" applyFill="1" applyBorder="1" applyAlignment="1">
      <alignment vertical="center" shrinkToFit="1"/>
    </xf>
    <xf numFmtId="0" fontId="5" fillId="0" borderId="20" xfId="0" applyFont="1" applyFill="1" applyBorder="1" applyAlignment="1">
      <alignment horizontal="center" vertical="center" wrapText="1"/>
    </xf>
    <xf numFmtId="57" fontId="5" fillId="0" borderId="61" xfId="0" applyNumberFormat="1" applyFont="1" applyFill="1" applyBorder="1" applyAlignment="1">
      <alignment horizontal="center" vertical="center" wrapText="1"/>
    </xf>
    <xf numFmtId="0" fontId="5" fillId="0" borderId="62" xfId="0" applyFont="1" applyFill="1" applyBorder="1" applyAlignment="1">
      <alignment vertical="center" shrinkToFit="1"/>
    </xf>
    <xf numFmtId="0" fontId="5" fillId="0" borderId="61" xfId="0" applyFont="1" applyFill="1" applyBorder="1" applyAlignment="1">
      <alignment vertical="center" shrinkToFit="1"/>
    </xf>
    <xf numFmtId="181" fontId="5" fillId="0" borderId="40" xfId="49" applyNumberFormat="1" applyFont="1" applyFill="1" applyBorder="1" applyAlignment="1">
      <alignment vertical="center" wrapText="1"/>
    </xf>
    <xf numFmtId="0" fontId="10" fillId="0" borderId="0" xfId="0" applyFont="1" applyFill="1" applyBorder="1" applyAlignment="1">
      <alignment horizontal="center" vertical="center" shrinkToFit="1"/>
    </xf>
    <xf numFmtId="38" fontId="5" fillId="0" borderId="41" xfId="49" applyFont="1" applyFill="1" applyBorder="1" applyAlignment="1">
      <alignment vertical="center" wrapText="1"/>
    </xf>
    <xf numFmtId="38" fontId="5" fillId="0" borderId="51" xfId="49" applyFont="1" applyFill="1" applyBorder="1" applyAlignment="1">
      <alignment vertical="center" wrapText="1"/>
    </xf>
    <xf numFmtId="0" fontId="5" fillId="0" borderId="33" xfId="0" applyFont="1" applyFill="1" applyBorder="1" applyAlignment="1">
      <alignment vertical="center" wrapText="1"/>
    </xf>
    <xf numFmtId="0" fontId="5" fillId="0" borderId="63" xfId="0" applyFont="1" applyFill="1" applyBorder="1" applyAlignment="1">
      <alignment vertical="center" wrapText="1"/>
    </xf>
    <xf numFmtId="0" fontId="5" fillId="0" borderId="64" xfId="0" applyFont="1" applyFill="1" applyBorder="1" applyAlignment="1">
      <alignment vertical="center" wrapText="1"/>
    </xf>
    <xf numFmtId="38" fontId="5" fillId="0" borderId="33" xfId="0" applyNumberFormat="1" applyFont="1" applyFill="1" applyBorder="1" applyAlignment="1">
      <alignment vertical="center" wrapText="1"/>
    </xf>
    <xf numFmtId="38" fontId="5" fillId="0" borderId="65" xfId="0" applyNumberFormat="1" applyFont="1" applyFill="1" applyBorder="1" applyAlignment="1">
      <alignment vertical="center" wrapText="1"/>
    </xf>
    <xf numFmtId="0" fontId="5" fillId="0" borderId="27" xfId="0" applyFont="1" applyFill="1" applyBorder="1" applyAlignment="1">
      <alignment vertical="center" wrapText="1"/>
    </xf>
    <xf numFmtId="0" fontId="5" fillId="0" borderId="66" xfId="0" applyFont="1" applyFill="1" applyBorder="1" applyAlignment="1">
      <alignment vertical="center" wrapText="1"/>
    </xf>
    <xf numFmtId="0" fontId="5" fillId="0" borderId="52"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shrinkToFit="1"/>
    </xf>
    <xf numFmtId="38" fontId="5" fillId="0" borderId="0" xfId="0" applyNumberFormat="1" applyFont="1" applyFill="1" applyBorder="1" applyAlignment="1">
      <alignment vertical="center" wrapText="1"/>
    </xf>
    <xf numFmtId="0" fontId="5" fillId="0" borderId="37" xfId="0" applyFont="1" applyFill="1" applyBorder="1" applyAlignment="1">
      <alignment horizontal="center" vertical="center" shrinkToFit="1"/>
    </xf>
    <xf numFmtId="38" fontId="10" fillId="0" borderId="20" xfId="49" applyFont="1" applyBorder="1" applyAlignment="1">
      <alignment vertical="center"/>
    </xf>
    <xf numFmtId="38" fontId="10" fillId="0" borderId="21" xfId="49" applyFont="1" applyBorder="1" applyAlignment="1">
      <alignment vertical="center"/>
    </xf>
    <xf numFmtId="38" fontId="0" fillId="0" borderId="11" xfId="49" applyFont="1" applyBorder="1" applyAlignment="1">
      <alignment vertical="center"/>
    </xf>
    <xf numFmtId="56" fontId="10" fillId="0" borderId="17" xfId="61" applyNumberFormat="1" applyFont="1" applyBorder="1" applyAlignment="1">
      <alignment vertical="center"/>
      <protection/>
    </xf>
    <xf numFmtId="0" fontId="0" fillId="0" borderId="17" xfId="61" applyNumberFormat="1" applyFont="1" applyBorder="1" applyAlignment="1">
      <alignment vertical="center"/>
      <protection/>
    </xf>
    <xf numFmtId="0" fontId="10" fillId="0" borderId="17" xfId="61" applyFont="1" applyBorder="1" applyAlignment="1">
      <alignment horizontal="center" vertical="center"/>
      <protection/>
    </xf>
    <xf numFmtId="56" fontId="10" fillId="0" borderId="16" xfId="61" applyNumberFormat="1" applyFont="1" applyBorder="1" applyAlignment="1">
      <alignment vertical="center"/>
      <protection/>
    </xf>
    <xf numFmtId="0" fontId="0" fillId="0" borderId="16" xfId="61" applyNumberFormat="1" applyFont="1" applyBorder="1" applyAlignment="1">
      <alignment vertical="center"/>
      <protection/>
    </xf>
    <xf numFmtId="0" fontId="10" fillId="0" borderId="16" xfId="61" applyFont="1" applyBorder="1" applyAlignment="1">
      <alignment horizontal="center" vertical="center"/>
      <protection/>
    </xf>
    <xf numFmtId="0" fontId="0" fillId="0" borderId="41" xfId="61" applyFont="1" applyBorder="1" applyAlignment="1">
      <alignment vertical="center"/>
      <protection/>
    </xf>
    <xf numFmtId="0" fontId="0" fillId="0" borderId="52" xfId="61" applyFont="1" applyBorder="1" applyAlignment="1">
      <alignment vertical="center"/>
      <protection/>
    </xf>
    <xf numFmtId="0" fontId="0" fillId="0" borderId="67" xfId="61" applyFont="1" applyBorder="1" applyAlignment="1">
      <alignment vertical="center"/>
      <protection/>
    </xf>
    <xf numFmtId="56" fontId="10" fillId="0" borderId="38" xfId="61" applyNumberFormat="1" applyFont="1" applyBorder="1" applyAlignment="1">
      <alignment vertical="center"/>
      <protection/>
    </xf>
    <xf numFmtId="56" fontId="10" fillId="0" borderId="39" xfId="61" applyNumberFormat="1" applyFont="1" applyBorder="1" applyAlignment="1">
      <alignment vertical="center"/>
      <protection/>
    </xf>
    <xf numFmtId="38" fontId="10" fillId="0" borderId="22" xfId="49" applyFont="1" applyBorder="1" applyAlignment="1">
      <alignment vertical="center"/>
    </xf>
    <xf numFmtId="0" fontId="11" fillId="0" borderId="0" xfId="0" applyFont="1" applyFill="1" applyAlignment="1">
      <alignment horizontal="center" vertical="center" wrapText="1"/>
    </xf>
    <xf numFmtId="38" fontId="5" fillId="0" borderId="25" xfId="49" applyFont="1" applyFill="1" applyBorder="1" applyAlignment="1">
      <alignment vertical="center" wrapText="1"/>
    </xf>
    <xf numFmtId="179" fontId="5" fillId="0" borderId="28" xfId="49" applyNumberFormat="1" applyFont="1" applyFill="1" applyBorder="1" applyAlignment="1">
      <alignment horizontal="center" vertical="center" wrapText="1"/>
    </xf>
    <xf numFmtId="38" fontId="5" fillId="0" borderId="33" xfId="49" applyFont="1" applyFill="1" applyBorder="1" applyAlignment="1">
      <alignment horizontal="center" vertical="center" wrapText="1"/>
    </xf>
    <xf numFmtId="0" fontId="5" fillId="0" borderId="33" xfId="0" applyFont="1" applyFill="1" applyBorder="1" applyAlignment="1">
      <alignment horizontal="center" vertical="center" shrinkToFit="1"/>
    </xf>
    <xf numFmtId="0" fontId="10" fillId="0" borderId="18" xfId="62" applyFont="1" applyBorder="1" applyAlignment="1">
      <alignment horizontal="center" vertical="center" wrapText="1"/>
      <protection/>
    </xf>
    <xf numFmtId="0" fontId="10" fillId="0" borderId="18" xfId="62" applyFont="1" applyBorder="1" applyAlignment="1">
      <alignment horizontal="center" vertical="center"/>
      <protection/>
    </xf>
    <xf numFmtId="182" fontId="10" fillId="0" borderId="18" xfId="62" applyNumberFormat="1" applyFont="1" applyBorder="1" applyAlignment="1">
      <alignment horizontal="center" vertical="center" wrapText="1"/>
      <protection/>
    </xf>
    <xf numFmtId="0" fontId="10" fillId="0" borderId="27" xfId="62" applyFont="1" applyBorder="1" applyAlignment="1">
      <alignment horizontal="center" vertical="center" shrinkToFit="1"/>
      <protection/>
    </xf>
    <xf numFmtId="0" fontId="10" fillId="0" borderId="27" xfId="62" applyFont="1" applyBorder="1" applyAlignment="1">
      <alignment horizontal="center" vertical="center" wrapText="1" shrinkToFit="1"/>
      <protection/>
    </xf>
    <xf numFmtId="0" fontId="10" fillId="0" borderId="68" xfId="62" applyFont="1" applyBorder="1" applyAlignment="1">
      <alignment horizontal="center" vertical="center" shrinkToFit="1"/>
      <protection/>
    </xf>
    <xf numFmtId="38" fontId="5" fillId="0" borderId="30" xfId="0" applyNumberFormat="1" applyFont="1" applyBorder="1" applyAlignment="1">
      <alignment vertical="center" shrinkToFit="1"/>
    </xf>
    <xf numFmtId="38" fontId="10" fillId="0" borderId="0" xfId="0" applyNumberFormat="1" applyFont="1" applyBorder="1" applyAlignment="1">
      <alignment horizontal="right" vertical="center" shrinkToFit="1"/>
    </xf>
    <xf numFmtId="38" fontId="5" fillId="0" borderId="28" xfId="49" applyFont="1" applyBorder="1" applyAlignment="1">
      <alignment horizontal="center" vertical="center" shrinkToFit="1"/>
    </xf>
    <xf numFmtId="38" fontId="5" fillId="0" borderId="29" xfId="49" applyFont="1" applyBorder="1" applyAlignment="1">
      <alignment horizontal="center" vertical="center" shrinkToFit="1"/>
    </xf>
    <xf numFmtId="38" fontId="10" fillId="0" borderId="14" xfId="49" applyFont="1" applyBorder="1" applyAlignment="1">
      <alignment horizontal="center" vertical="center"/>
    </xf>
    <xf numFmtId="38" fontId="10" fillId="0" borderId="16" xfId="49" applyFont="1" applyBorder="1" applyAlignment="1">
      <alignment horizontal="center" vertical="center"/>
    </xf>
    <xf numFmtId="38" fontId="10" fillId="0" borderId="15" xfId="49" applyFont="1" applyBorder="1" applyAlignment="1">
      <alignment horizontal="center" vertical="center"/>
    </xf>
    <xf numFmtId="38" fontId="10" fillId="0" borderId="17" xfId="49" applyFont="1" applyBorder="1" applyAlignment="1">
      <alignment horizontal="center" vertical="center"/>
    </xf>
    <xf numFmtId="38" fontId="10" fillId="0" borderId="69" xfId="49" applyFont="1" applyBorder="1" applyAlignment="1">
      <alignment horizontal="center" vertical="center"/>
    </xf>
    <xf numFmtId="38" fontId="10" fillId="0" borderId="29" xfId="49" applyFont="1" applyBorder="1" applyAlignment="1">
      <alignment horizontal="center" vertical="center"/>
    </xf>
    <xf numFmtId="38" fontId="10" fillId="0" borderId="70" xfId="49" applyFont="1" applyBorder="1" applyAlignment="1">
      <alignment horizontal="center" vertical="center"/>
    </xf>
    <xf numFmtId="38" fontId="10" fillId="0" borderId="71" xfId="49" applyFont="1" applyBorder="1" applyAlignment="1">
      <alignment horizontal="center" vertical="center"/>
    </xf>
    <xf numFmtId="38" fontId="10" fillId="0" borderId="39" xfId="49" applyFont="1" applyBorder="1" applyAlignment="1">
      <alignment horizontal="center" vertical="center"/>
    </xf>
    <xf numFmtId="38" fontId="10" fillId="0" borderId="65" xfId="49" applyFont="1" applyBorder="1" applyAlignment="1">
      <alignment vertical="center"/>
    </xf>
    <xf numFmtId="38" fontId="10" fillId="0" borderId="30" xfId="49" applyFont="1" applyBorder="1" applyAlignment="1">
      <alignment vertical="center"/>
    </xf>
    <xf numFmtId="38" fontId="10" fillId="0" borderId="27" xfId="49" applyFont="1" applyBorder="1" applyAlignment="1">
      <alignment vertical="center"/>
    </xf>
    <xf numFmtId="38" fontId="10" fillId="0" borderId="20" xfId="49" applyFont="1" applyBorder="1" applyAlignment="1">
      <alignment horizontal="center" vertical="center"/>
    </xf>
    <xf numFmtId="38" fontId="10" fillId="0" borderId="72" xfId="49" applyFont="1" applyBorder="1" applyAlignment="1">
      <alignment horizontal="center" vertical="center"/>
    </xf>
    <xf numFmtId="38" fontId="10" fillId="0" borderId="21" xfId="49" applyFont="1" applyBorder="1" applyAlignment="1">
      <alignment horizontal="center" vertical="center"/>
    </xf>
    <xf numFmtId="38" fontId="10" fillId="0" borderId="73" xfId="49" applyFont="1" applyBorder="1" applyAlignment="1">
      <alignment horizontal="center" vertical="center"/>
    </xf>
    <xf numFmtId="38" fontId="10" fillId="0" borderId="57" xfId="49" applyFont="1" applyBorder="1" applyAlignment="1">
      <alignment horizontal="center" vertical="center"/>
    </xf>
    <xf numFmtId="0" fontId="10" fillId="0" borderId="57" xfId="0" applyFont="1" applyFill="1" applyBorder="1" applyAlignment="1">
      <alignment horizontal="center" vertical="center" wrapText="1"/>
    </xf>
    <xf numFmtId="20" fontId="5" fillId="0" borderId="16" xfId="62" applyNumberFormat="1" applyFont="1" applyBorder="1" applyAlignment="1">
      <alignment horizontal="center" vertical="center" shrinkToFit="1"/>
      <protection/>
    </xf>
    <xf numFmtId="20" fontId="5" fillId="0" borderId="17" xfId="62" applyNumberFormat="1" applyFont="1" applyBorder="1" applyAlignment="1">
      <alignment horizontal="center" vertical="center" shrinkToFit="1"/>
      <protection/>
    </xf>
    <xf numFmtId="0" fontId="10" fillId="0" borderId="0" xfId="0" applyFont="1" applyFill="1" applyBorder="1" applyAlignment="1">
      <alignment vertical="center" wrapText="1"/>
    </xf>
    <xf numFmtId="0" fontId="10" fillId="0" borderId="46" xfId="0" applyFont="1" applyFill="1" applyBorder="1" applyAlignment="1">
      <alignment vertical="center" wrapText="1"/>
    </xf>
    <xf numFmtId="0" fontId="5" fillId="0" borderId="33" xfId="0" applyFont="1" applyBorder="1" applyAlignment="1">
      <alignment horizontal="center" vertical="center"/>
    </xf>
    <xf numFmtId="0" fontId="10" fillId="0" borderId="57" xfId="0" applyFont="1" applyFill="1" applyBorder="1" applyAlignment="1">
      <alignment vertical="center" wrapText="1"/>
    </xf>
    <xf numFmtId="56" fontId="10" fillId="0" borderId="11" xfId="61" applyNumberFormat="1" applyFont="1" applyBorder="1" applyAlignment="1">
      <alignment horizontal="center" vertical="center"/>
      <protection/>
    </xf>
    <xf numFmtId="38" fontId="5" fillId="0" borderId="18" xfId="0" applyNumberFormat="1" applyFont="1" applyBorder="1" applyAlignment="1">
      <alignment horizontal="center" vertical="center" shrinkToFit="1"/>
    </xf>
    <xf numFmtId="38" fontId="5" fillId="0" borderId="65" xfId="0" applyNumberFormat="1" applyFont="1" applyBorder="1" applyAlignment="1">
      <alignment horizontal="center" vertical="center" shrinkToFit="1"/>
    </xf>
    <xf numFmtId="0" fontId="0" fillId="0" borderId="41" xfId="62" applyFont="1" applyBorder="1" applyAlignment="1">
      <alignment vertical="center"/>
      <protection/>
    </xf>
    <xf numFmtId="0" fontId="0" fillId="0" borderId="33" xfId="62" applyFont="1" applyBorder="1" applyAlignment="1">
      <alignment vertical="center"/>
      <protection/>
    </xf>
    <xf numFmtId="0" fontId="0" fillId="0" borderId="52" xfId="62" applyFont="1" applyBorder="1" applyAlignment="1">
      <alignment vertical="center"/>
      <protection/>
    </xf>
    <xf numFmtId="20" fontId="5" fillId="0" borderId="36" xfId="62" applyNumberFormat="1" applyFont="1" applyBorder="1" applyAlignment="1">
      <alignment horizontal="center" vertical="center" shrinkToFit="1"/>
      <protection/>
    </xf>
    <xf numFmtId="56" fontId="10" fillId="0" borderId="11" xfId="61" applyNumberFormat="1" applyFont="1" applyBorder="1" applyAlignment="1">
      <alignment horizontal="right" vertical="center"/>
      <protection/>
    </xf>
    <xf numFmtId="38" fontId="10" fillId="0" borderId="34" xfId="49" applyFont="1" applyBorder="1" applyAlignment="1">
      <alignment vertical="center"/>
    </xf>
    <xf numFmtId="0" fontId="11" fillId="0" borderId="0" xfId="62" applyFont="1" applyBorder="1" applyAlignment="1">
      <alignment horizontal="center" vertical="center"/>
      <protection/>
    </xf>
    <xf numFmtId="0" fontId="54" fillId="33" borderId="33" xfId="61" applyFont="1" applyFill="1" applyBorder="1" applyAlignment="1">
      <alignment horizontal="center" vertical="center"/>
      <protection/>
    </xf>
    <xf numFmtId="0" fontId="10" fillId="0" borderId="65" xfId="62" applyFont="1" applyBorder="1" applyAlignment="1">
      <alignment horizontal="center" vertical="center" wrapText="1"/>
      <protection/>
    </xf>
    <xf numFmtId="0" fontId="10" fillId="0" borderId="30" xfId="62" applyFont="1" applyBorder="1" applyAlignment="1">
      <alignment horizontal="center" vertical="center" wrapText="1"/>
      <protection/>
    </xf>
    <xf numFmtId="0" fontId="10" fillId="0" borderId="27" xfId="62" applyFont="1" applyBorder="1" applyAlignment="1">
      <alignment horizontal="center" vertical="center" wrapText="1"/>
      <protection/>
    </xf>
    <xf numFmtId="0" fontId="5" fillId="0" borderId="65" xfId="62" applyFont="1" applyBorder="1" applyAlignment="1">
      <alignment horizontal="center" vertical="center" wrapText="1" shrinkToFit="1"/>
      <protection/>
    </xf>
    <xf numFmtId="0" fontId="5" fillId="0" borderId="30" xfId="62" applyFont="1" applyBorder="1" applyAlignment="1">
      <alignment horizontal="center" vertical="center" wrapText="1" shrinkToFit="1"/>
      <protection/>
    </xf>
    <xf numFmtId="0" fontId="5" fillId="0" borderId="27" xfId="62" applyFont="1" applyBorder="1" applyAlignment="1">
      <alignment horizontal="center" vertical="center" wrapText="1" shrinkToFit="1"/>
      <protection/>
    </xf>
    <xf numFmtId="0" fontId="5" fillId="0" borderId="65" xfId="62" applyFont="1" applyBorder="1" applyAlignment="1">
      <alignment horizontal="center" vertical="center" shrinkToFit="1"/>
      <protection/>
    </xf>
    <xf numFmtId="0" fontId="5" fillId="0" borderId="30" xfId="62" applyFont="1" applyBorder="1" applyAlignment="1">
      <alignment horizontal="center" vertical="center" shrinkToFit="1"/>
      <protection/>
    </xf>
    <xf numFmtId="0" fontId="54" fillId="34" borderId="33" xfId="61" applyFont="1" applyFill="1" applyBorder="1" applyAlignment="1">
      <alignment horizontal="center" vertical="center"/>
      <protection/>
    </xf>
    <xf numFmtId="0" fontId="10" fillId="0" borderId="65"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0" borderId="52" xfId="0" applyFont="1" applyFill="1" applyBorder="1" applyAlignment="1">
      <alignment horizontal="center" vertical="center" wrapText="1"/>
    </xf>
    <xf numFmtId="0" fontId="11" fillId="0" borderId="0" xfId="0" applyFont="1" applyFill="1" applyAlignment="1">
      <alignment horizontal="center" vertical="center" wrapText="1"/>
    </xf>
    <xf numFmtId="0" fontId="10" fillId="0" borderId="13"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46" xfId="62" applyFont="1" applyBorder="1" applyAlignment="1">
      <alignment horizontal="center" vertical="center" wrapText="1" shrinkToFit="1"/>
      <protection/>
    </xf>
    <xf numFmtId="0" fontId="10" fillId="0" borderId="0" xfId="62" applyFont="1" applyBorder="1" applyAlignment="1">
      <alignment horizontal="center" vertical="center" wrapText="1" shrinkToFit="1"/>
      <protection/>
    </xf>
    <xf numFmtId="0" fontId="10" fillId="0" borderId="57" xfId="62" applyFont="1" applyBorder="1" applyAlignment="1">
      <alignment horizontal="center" vertical="center" wrapText="1" shrinkToFit="1"/>
      <protection/>
    </xf>
    <xf numFmtId="0" fontId="10" fillId="0" borderId="38"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79" xfId="0" applyFont="1" applyFill="1" applyBorder="1" applyAlignment="1">
      <alignment horizontal="center" vertical="center" shrinkToFit="1"/>
    </xf>
    <xf numFmtId="0" fontId="0" fillId="0" borderId="78" xfId="0" applyBorder="1" applyAlignment="1">
      <alignment horizontal="center" vertical="center" shrinkToFit="1"/>
    </xf>
    <xf numFmtId="0" fontId="12" fillId="0" borderId="79" xfId="0" applyFont="1" applyFill="1" applyBorder="1" applyAlignment="1">
      <alignment horizontal="center" vertical="center" shrinkToFit="1"/>
    </xf>
    <xf numFmtId="0" fontId="12" fillId="0" borderId="78" xfId="0" applyFont="1" applyFill="1" applyBorder="1" applyAlignment="1">
      <alignment horizontal="center" vertical="center" shrinkToFit="1"/>
    </xf>
    <xf numFmtId="0" fontId="12" fillId="0" borderId="63"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5" fillId="0" borderId="13" xfId="0" applyFont="1" applyFill="1" applyBorder="1" applyAlignment="1">
      <alignment vertical="center" wrapText="1" shrinkToFit="1"/>
    </xf>
    <xf numFmtId="0" fontId="0" fillId="0" borderId="67" xfId="0" applyBorder="1" applyAlignment="1">
      <alignment vertical="center" wrapText="1" shrinkToFit="1"/>
    </xf>
    <xf numFmtId="38" fontId="5" fillId="0" borderId="14" xfId="49" applyFont="1" applyBorder="1" applyAlignment="1">
      <alignment horizontal="center" vertical="center" shrinkToFit="1"/>
    </xf>
    <xf numFmtId="38" fontId="5" fillId="0" borderId="46" xfId="49" applyFont="1" applyBorder="1" applyAlignment="1">
      <alignment horizontal="center" vertical="center" shrinkToFit="1"/>
    </xf>
    <xf numFmtId="38" fontId="5" fillId="0" borderId="28" xfId="49" applyFont="1" applyBorder="1" applyAlignment="1">
      <alignment horizontal="center" vertical="center" shrinkToFit="1"/>
    </xf>
    <xf numFmtId="38" fontId="5" fillId="0" borderId="33" xfId="49" applyFont="1" applyBorder="1" applyAlignment="1">
      <alignment horizontal="center" vertical="center" shrinkToFit="1"/>
    </xf>
    <xf numFmtId="38" fontId="5" fillId="0" borderId="15" xfId="49" applyFont="1" applyBorder="1" applyAlignment="1">
      <alignment horizontal="center" vertical="center" shrinkToFit="1"/>
    </xf>
    <xf numFmtId="38" fontId="5" fillId="0" borderId="52" xfId="49" applyFont="1" applyBorder="1" applyAlignment="1">
      <alignment horizontal="center" vertical="center" shrinkToFit="1"/>
    </xf>
    <xf numFmtId="0" fontId="5" fillId="0" borderId="67" xfId="0" applyFont="1" applyFill="1" applyBorder="1" applyAlignment="1">
      <alignment vertical="center" wrapText="1" shrinkToFit="1"/>
    </xf>
    <xf numFmtId="38" fontId="5" fillId="0" borderId="0" xfId="49" applyFont="1" applyBorder="1" applyAlignment="1">
      <alignment horizontal="center" vertical="center" shrinkToFit="1"/>
    </xf>
    <xf numFmtId="38" fontId="5" fillId="0" borderId="57" xfId="49" applyFont="1" applyBorder="1" applyAlignment="1">
      <alignment horizontal="center" vertical="center" shrinkToFit="1"/>
    </xf>
    <xf numFmtId="0" fontId="5" fillId="0" borderId="13" xfId="0" applyFont="1" applyFill="1" applyBorder="1" applyAlignment="1">
      <alignment vertical="center" shrinkToFit="1"/>
    </xf>
    <xf numFmtId="0" fontId="0" fillId="0" borderId="67" xfId="0" applyBorder="1" applyAlignment="1">
      <alignment vertical="center" shrinkToFit="1"/>
    </xf>
    <xf numFmtId="38" fontId="5" fillId="0" borderId="33" xfId="49" applyFont="1" applyFill="1" applyBorder="1" applyAlignment="1">
      <alignment horizontal="center" vertical="center" wrapText="1"/>
    </xf>
    <xf numFmtId="38" fontId="5" fillId="0" borderId="64" xfId="49" applyFont="1" applyFill="1" applyBorder="1" applyAlignment="1">
      <alignment horizontal="center" vertical="center" wrapText="1"/>
    </xf>
    <xf numFmtId="0" fontId="5" fillId="0" borderId="3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41"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179" fontId="5" fillId="0" borderId="28" xfId="49" applyNumberFormat="1" applyFont="1" applyFill="1" applyBorder="1" applyAlignment="1">
      <alignment horizontal="center" vertical="center" wrapText="1"/>
    </xf>
    <xf numFmtId="179" fontId="5" fillId="0" borderId="45" xfId="49" applyNumberFormat="1" applyFont="1" applyFill="1" applyBorder="1" applyAlignment="1">
      <alignment horizontal="center" vertical="center" wrapText="1"/>
    </xf>
    <xf numFmtId="0" fontId="11" fillId="0" borderId="0" xfId="61" applyFont="1" applyAlignment="1">
      <alignment horizontal="center" vertical="center"/>
      <protection/>
    </xf>
    <xf numFmtId="0" fontId="11" fillId="0" borderId="0" xfId="0" applyFont="1" applyAlignment="1">
      <alignment horizontal="center" vertical="center"/>
    </xf>
    <xf numFmtId="0" fontId="0" fillId="0" borderId="0" xfId="61" applyFont="1" applyBorder="1" applyAlignment="1">
      <alignment vertical="center"/>
      <protection/>
    </xf>
    <xf numFmtId="0" fontId="10" fillId="0" borderId="80" xfId="61" applyFont="1" applyBorder="1" applyAlignment="1">
      <alignment horizontal="center" vertical="center"/>
      <protection/>
    </xf>
    <xf numFmtId="0" fontId="10" fillId="0" borderId="81" xfId="61" applyFont="1" applyBorder="1" applyAlignment="1">
      <alignment horizontal="center" vertical="center"/>
      <protection/>
    </xf>
    <xf numFmtId="0" fontId="10" fillId="0" borderId="80" xfId="61" applyFont="1" applyBorder="1" applyAlignment="1">
      <alignment horizontal="center" vertical="center" shrinkToFit="1"/>
      <protection/>
    </xf>
    <xf numFmtId="0" fontId="10" fillId="0" borderId="81" xfId="61" applyFont="1" applyBorder="1" applyAlignment="1">
      <alignment horizontal="center" vertical="center" shrinkToFit="1"/>
      <protection/>
    </xf>
    <xf numFmtId="0" fontId="10" fillId="0" borderId="80" xfId="61" applyFont="1" applyBorder="1" applyAlignment="1">
      <alignment horizontal="center" vertical="center" wrapText="1"/>
      <protection/>
    </xf>
    <xf numFmtId="0" fontId="10" fillId="0" borderId="82" xfId="61" applyFont="1" applyBorder="1" applyAlignment="1">
      <alignment horizontal="center" vertical="center" wrapText="1"/>
      <protection/>
    </xf>
    <xf numFmtId="0" fontId="10" fillId="0" borderId="81" xfId="61" applyFont="1" applyBorder="1" applyAlignment="1">
      <alignment horizontal="center" vertical="center" wrapText="1"/>
      <protection/>
    </xf>
    <xf numFmtId="0" fontId="10" fillId="0" borderId="83" xfId="61" applyFont="1" applyBorder="1" applyAlignment="1">
      <alignment horizontal="left" vertical="center" shrinkToFit="1"/>
      <protection/>
    </xf>
    <xf numFmtId="0" fontId="10" fillId="0" borderId="84" xfId="61" applyFont="1" applyBorder="1" applyAlignment="1">
      <alignment horizontal="left" vertical="center" shrinkToFit="1"/>
      <protection/>
    </xf>
    <xf numFmtId="0" fontId="10" fillId="0" borderId="16"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65" xfId="61" applyFont="1" applyBorder="1" applyAlignment="1">
      <alignment horizontal="center" vertical="center"/>
      <protection/>
    </xf>
    <xf numFmtId="0" fontId="10" fillId="0" borderId="30" xfId="61" applyFont="1" applyBorder="1" applyAlignment="1">
      <alignment horizontal="center" vertical="center"/>
      <protection/>
    </xf>
    <xf numFmtId="0" fontId="10" fillId="0" borderId="27" xfId="61" applyFont="1" applyBorder="1" applyAlignment="1">
      <alignment horizontal="center" vertical="center"/>
      <protection/>
    </xf>
    <xf numFmtId="38" fontId="10" fillId="0" borderId="65" xfId="49" applyFont="1" applyBorder="1" applyAlignment="1">
      <alignment horizontal="center" vertical="center"/>
    </xf>
    <xf numFmtId="38" fontId="10" fillId="0" borderId="30" xfId="49" applyFont="1" applyBorder="1" applyAlignment="1">
      <alignment horizontal="center" vertical="center"/>
    </xf>
    <xf numFmtId="38" fontId="10" fillId="0" borderId="27" xfId="49" applyFont="1" applyBorder="1" applyAlignment="1">
      <alignment horizontal="center" vertical="center"/>
    </xf>
    <xf numFmtId="0" fontId="54" fillId="34" borderId="33" xfId="61" applyFont="1" applyFill="1" applyBorder="1" applyAlignment="1">
      <alignment horizontal="center" vertical="center" shrinkToFit="1"/>
      <protection/>
    </xf>
    <xf numFmtId="0" fontId="0" fillId="0" borderId="0" xfId="0" applyAlignment="1">
      <alignment horizontal="center"/>
    </xf>
    <xf numFmtId="0" fontId="10" fillId="0" borderId="16" xfId="61" applyFont="1" applyBorder="1" applyAlignment="1">
      <alignment horizontal="left" vertical="center"/>
      <protection/>
    </xf>
    <xf numFmtId="0" fontId="10" fillId="0" borderId="17" xfId="61" applyFont="1" applyBorder="1" applyAlignment="1">
      <alignment horizontal="left" vertical="center"/>
      <protection/>
    </xf>
    <xf numFmtId="0" fontId="10" fillId="0" borderId="83" xfId="61" applyFont="1" applyBorder="1" applyAlignment="1">
      <alignment horizontal="left" vertical="center"/>
      <protection/>
    </xf>
    <xf numFmtId="0" fontId="10" fillId="0" borderId="84" xfId="61" applyFont="1" applyBorder="1" applyAlignment="1">
      <alignment horizontal="left" vertical="center"/>
      <protection/>
    </xf>
    <xf numFmtId="0" fontId="10" fillId="0" borderId="38" xfId="61" applyFont="1" applyBorder="1" applyAlignment="1">
      <alignment horizontal="left" vertical="center"/>
      <protection/>
    </xf>
    <xf numFmtId="0" fontId="10" fillId="0" borderId="39" xfId="61" applyFont="1" applyBorder="1" applyAlignment="1">
      <alignment horizontal="left" vertical="center"/>
      <protection/>
    </xf>
    <xf numFmtId="0" fontId="10" fillId="0" borderId="16" xfId="61" applyFont="1" applyBorder="1" applyAlignment="1">
      <alignment horizontal="left" vertical="center" shrinkToFit="1"/>
      <protection/>
    </xf>
    <xf numFmtId="0" fontId="10" fillId="0" borderId="17" xfId="61" applyFont="1" applyBorder="1" applyAlignment="1">
      <alignment horizontal="left" vertical="center" shrinkToFit="1"/>
      <protection/>
    </xf>
    <xf numFmtId="0" fontId="10" fillId="0" borderId="83" xfId="61" applyFont="1" applyBorder="1" applyAlignment="1">
      <alignment horizontal="center" vertical="center"/>
      <protection/>
    </xf>
    <xf numFmtId="0" fontId="10" fillId="0" borderId="84"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支払明細表" xfId="61"/>
    <cellStyle name="標準_謝金・旅費明細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34</xdr:row>
      <xdr:rowOff>19050</xdr:rowOff>
    </xdr:from>
    <xdr:to>
      <xdr:col>8</xdr:col>
      <xdr:colOff>381000</xdr:colOff>
      <xdr:row>38</xdr:row>
      <xdr:rowOff>19050</xdr:rowOff>
    </xdr:to>
    <xdr:sp>
      <xdr:nvSpPr>
        <xdr:cNvPr id="1" name="四角形吹き出し 5"/>
        <xdr:cNvSpPr>
          <a:spLocks/>
        </xdr:cNvSpPr>
      </xdr:nvSpPr>
      <xdr:spPr>
        <a:xfrm>
          <a:off x="2371725" y="6191250"/>
          <a:ext cx="2838450" cy="876300"/>
        </a:xfrm>
        <a:prstGeom prst="wedgeRectCallout">
          <a:avLst>
            <a:gd name="adj1" fmla="val 70189"/>
            <a:gd name="adj2" fmla="val 1904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900" b="0" i="0" u="none" baseline="0">
              <a:solidFill>
                <a:srgbClr val="000000"/>
              </a:solidFill>
            </a:rPr>
            <a:t>従事簿を兼ねますので、必ず最後にクラブ名・代表者名を</a:t>
          </a:r>
          <a:r>
            <a:rPr lang="en-US" cap="none" sz="900" b="1" i="0" u="none" baseline="0">
              <a:solidFill>
                <a:srgbClr val="000000"/>
              </a:solidFill>
            </a:rPr>
            <a:t>自筆</a:t>
          </a:r>
          <a:r>
            <a:rPr lang="en-US" cap="none" sz="900" b="0" i="0" u="none" baseline="0">
              <a:solidFill>
                <a:srgbClr val="000000"/>
              </a:solidFill>
            </a:rPr>
            <a:t>にて記載</a:t>
          </a:r>
          <a:r>
            <a:rPr lang="en-US" cap="none" sz="900" b="0" i="0" u="none" baseline="0">
              <a:solidFill>
                <a:srgbClr val="000000"/>
              </a:solidFill>
            </a:rPr>
            <a:t>し、クラブ印（代表者印でも可）を押印してください。</a:t>
          </a:r>
          <a:r>
            <a:rPr lang="en-US" cap="none" sz="900" b="0" i="0" u="none" baseline="0">
              <a:solidFill>
                <a:srgbClr val="000000"/>
              </a:solidFill>
            </a:rPr>
            <a:t>
</a:t>
          </a:r>
          <a:r>
            <a:rPr lang="en-US" cap="none" sz="900" b="0" i="0" u="none" baseline="0">
              <a:solidFill>
                <a:srgbClr val="000000"/>
              </a:solidFill>
            </a:rPr>
            <a:t>記載・押印のない場合は、本事業の経費として認めません。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7</xdr:row>
      <xdr:rowOff>123825</xdr:rowOff>
    </xdr:from>
    <xdr:to>
      <xdr:col>11</xdr:col>
      <xdr:colOff>428625</xdr:colOff>
      <xdr:row>13</xdr:row>
      <xdr:rowOff>0</xdr:rowOff>
    </xdr:to>
    <xdr:sp>
      <xdr:nvSpPr>
        <xdr:cNvPr id="1" name="AutoShape 14"/>
        <xdr:cNvSpPr>
          <a:spLocks/>
        </xdr:cNvSpPr>
      </xdr:nvSpPr>
      <xdr:spPr>
        <a:xfrm>
          <a:off x="4933950" y="1685925"/>
          <a:ext cx="1838325" cy="847725"/>
        </a:xfrm>
        <a:prstGeom prst="wedgeRectCallout">
          <a:avLst>
            <a:gd name="adj1" fmla="val -29384"/>
            <a:gd name="adj2" fmla="val -721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クラブの謝金規程に定める支給単位（回、ｈ、日）とすること。</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カーソルを合わせ、右側の「▼」をクリックすると支給単位を選択することができます。
</a:t>
          </a:r>
          <a:r>
            <a:rPr lang="en-US" cap="none" sz="800" b="0" i="0" u="none" baseline="0">
              <a:solidFill>
                <a:srgbClr val="000000"/>
              </a:solidFill>
            </a:rPr>
            <a:t>
</a:t>
          </a:r>
        </a:p>
      </xdr:txBody>
    </xdr:sp>
    <xdr:clientData/>
  </xdr:twoCellAnchor>
  <xdr:twoCellAnchor>
    <xdr:from>
      <xdr:col>12</xdr:col>
      <xdr:colOff>0</xdr:colOff>
      <xdr:row>0</xdr:row>
      <xdr:rowOff>152400</xdr:rowOff>
    </xdr:from>
    <xdr:to>
      <xdr:col>14</xdr:col>
      <xdr:colOff>123825</xdr:colOff>
      <xdr:row>3</xdr:row>
      <xdr:rowOff>19050</xdr:rowOff>
    </xdr:to>
    <xdr:sp>
      <xdr:nvSpPr>
        <xdr:cNvPr id="2" name="AutoShape 16"/>
        <xdr:cNvSpPr>
          <a:spLocks/>
        </xdr:cNvSpPr>
      </xdr:nvSpPr>
      <xdr:spPr>
        <a:xfrm>
          <a:off x="7000875" y="152400"/>
          <a:ext cx="1438275" cy="628650"/>
        </a:xfrm>
        <a:prstGeom prst="wedgeRectCallout">
          <a:avLst>
            <a:gd name="adj1" fmla="val -113199"/>
            <a:gd name="adj2" fmla="val 93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クラブの謝金規程に定める支給単価とすること。</a:t>
          </a:r>
        </a:p>
      </xdr:txBody>
    </xdr:sp>
    <xdr:clientData/>
  </xdr:twoCellAnchor>
  <xdr:twoCellAnchor>
    <xdr:from>
      <xdr:col>3</xdr:col>
      <xdr:colOff>1066800</xdr:colOff>
      <xdr:row>8</xdr:row>
      <xdr:rowOff>142875</xdr:rowOff>
    </xdr:from>
    <xdr:to>
      <xdr:col>7</xdr:col>
      <xdr:colOff>171450</xdr:colOff>
      <xdr:row>13</xdr:row>
      <xdr:rowOff>104775</xdr:rowOff>
    </xdr:to>
    <xdr:sp>
      <xdr:nvSpPr>
        <xdr:cNvPr id="3" name="AutoShape 14"/>
        <xdr:cNvSpPr>
          <a:spLocks/>
        </xdr:cNvSpPr>
      </xdr:nvSpPr>
      <xdr:spPr>
        <a:xfrm>
          <a:off x="2895600" y="1866900"/>
          <a:ext cx="1600200" cy="771525"/>
        </a:xfrm>
        <a:prstGeom prst="wedgeRectCallout">
          <a:avLst>
            <a:gd name="adj1" fmla="val -28749"/>
            <a:gd name="adj2" fmla="val -969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事業報告書、領収書との整合性をとってください。</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」などの省略は、無効とします。
</a:t>
          </a:r>
        </a:p>
      </xdr:txBody>
    </xdr:sp>
    <xdr:clientData/>
  </xdr:twoCellAnchor>
  <xdr:twoCellAnchor>
    <xdr:from>
      <xdr:col>1</xdr:col>
      <xdr:colOff>257175</xdr:colOff>
      <xdr:row>11</xdr:row>
      <xdr:rowOff>85725</xdr:rowOff>
    </xdr:from>
    <xdr:to>
      <xdr:col>3</xdr:col>
      <xdr:colOff>762000</xdr:colOff>
      <xdr:row>17</xdr:row>
      <xdr:rowOff>104775</xdr:rowOff>
    </xdr:to>
    <xdr:sp>
      <xdr:nvSpPr>
        <xdr:cNvPr id="4" name="AutoShape 14"/>
        <xdr:cNvSpPr>
          <a:spLocks/>
        </xdr:cNvSpPr>
      </xdr:nvSpPr>
      <xdr:spPr>
        <a:xfrm>
          <a:off x="466725" y="2295525"/>
          <a:ext cx="2124075" cy="990600"/>
        </a:xfrm>
        <a:prstGeom prst="wedgeRectCallout">
          <a:avLst>
            <a:gd name="adj1" fmla="val -7638"/>
            <a:gd name="adj2" fmla="val -141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「区分」欄には、別表</a:t>
          </a:r>
          <a:r>
            <a:rPr lang="en-US" cap="none" sz="800" b="0" i="0" u="none" baseline="0">
              <a:solidFill>
                <a:srgbClr val="000000"/>
              </a:solidFill>
            </a:rPr>
            <a:t>A</a:t>
          </a:r>
          <a:r>
            <a:rPr lang="en-US" cap="none" sz="800" b="0" i="0" u="none" baseline="0">
              <a:solidFill>
                <a:srgbClr val="000000"/>
              </a:solidFill>
            </a:rPr>
            <a:t>「諸謝金単価基準」の支給対象者より選択してください。（リストの中から選択してください。）
</a:t>
          </a:r>
          <a:r>
            <a:rPr lang="en-US" cap="none" sz="800" b="0" i="0" u="none" baseline="0">
              <a:solidFill>
                <a:srgbClr val="000000"/>
              </a:solidFill>
            </a:rPr>
            <a:t>※</a:t>
          </a:r>
          <a:r>
            <a:rPr lang="en-US" cap="none" sz="800" b="0" i="0" u="none" baseline="0">
              <a:solidFill>
                <a:srgbClr val="000000"/>
              </a:solidFill>
            </a:rPr>
            <a:t>データ上ではカーソルを合わせ、右側の「▼」をクリックすると区分を選択することができます。</a:t>
          </a:r>
        </a:p>
      </xdr:txBody>
    </xdr:sp>
    <xdr:clientData/>
  </xdr:twoCellAnchor>
  <xdr:twoCellAnchor>
    <xdr:from>
      <xdr:col>3</xdr:col>
      <xdr:colOff>542925</xdr:colOff>
      <xdr:row>34</xdr:row>
      <xdr:rowOff>19050</xdr:rowOff>
    </xdr:from>
    <xdr:to>
      <xdr:col>8</xdr:col>
      <xdr:colOff>381000</xdr:colOff>
      <xdr:row>38</xdr:row>
      <xdr:rowOff>19050</xdr:rowOff>
    </xdr:to>
    <xdr:sp>
      <xdr:nvSpPr>
        <xdr:cNvPr id="5" name="四角形吹き出し 5"/>
        <xdr:cNvSpPr>
          <a:spLocks/>
        </xdr:cNvSpPr>
      </xdr:nvSpPr>
      <xdr:spPr>
        <a:xfrm>
          <a:off x="2371725" y="6191250"/>
          <a:ext cx="2838450" cy="876300"/>
        </a:xfrm>
        <a:prstGeom prst="wedgeRectCallout">
          <a:avLst>
            <a:gd name="adj1" fmla="val 70189"/>
            <a:gd name="adj2" fmla="val 1904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900" b="0" i="0" u="none" baseline="0">
              <a:solidFill>
                <a:srgbClr val="000000"/>
              </a:solidFill>
            </a:rPr>
            <a:t>従事簿を兼ねますので、必ず最後にクラブ名・代表者名を</a:t>
          </a:r>
          <a:r>
            <a:rPr lang="en-US" cap="none" sz="900" b="1" i="0" u="none" baseline="0">
              <a:solidFill>
                <a:srgbClr val="000000"/>
              </a:solidFill>
            </a:rPr>
            <a:t>自筆</a:t>
          </a:r>
          <a:r>
            <a:rPr lang="en-US" cap="none" sz="900" b="0" i="0" u="none" baseline="0">
              <a:solidFill>
                <a:srgbClr val="000000"/>
              </a:solidFill>
            </a:rPr>
            <a:t>にて記載</a:t>
          </a:r>
          <a:r>
            <a:rPr lang="en-US" cap="none" sz="900" b="0" i="0" u="none" baseline="0">
              <a:solidFill>
                <a:srgbClr val="000000"/>
              </a:solidFill>
            </a:rPr>
            <a:t>し、クラブ印（代表者印でも可）を押印してください。</a:t>
          </a:r>
          <a:r>
            <a:rPr lang="en-US" cap="none" sz="900" b="0" i="0" u="none" baseline="0">
              <a:solidFill>
                <a:srgbClr val="000000"/>
              </a:solidFill>
            </a:rPr>
            <a:t>
</a:t>
          </a:r>
          <a:r>
            <a:rPr lang="en-US" cap="none" sz="900" b="0" i="0" u="none" baseline="0">
              <a:solidFill>
                <a:srgbClr val="000000"/>
              </a:solidFill>
            </a:rPr>
            <a:t>記載・押印のない場合は、本事業の経費として認めません。</a:t>
          </a:r>
        </a:p>
      </xdr:txBody>
    </xdr:sp>
    <xdr:clientData/>
  </xdr:twoCellAnchor>
  <xdr:twoCellAnchor>
    <xdr:from>
      <xdr:col>11</xdr:col>
      <xdr:colOff>447675</xdr:colOff>
      <xdr:row>11</xdr:row>
      <xdr:rowOff>9525</xdr:rowOff>
    </xdr:from>
    <xdr:to>
      <xdr:col>17</xdr:col>
      <xdr:colOff>104775</xdr:colOff>
      <xdr:row>13</xdr:row>
      <xdr:rowOff>19050</xdr:rowOff>
    </xdr:to>
    <xdr:sp>
      <xdr:nvSpPr>
        <xdr:cNvPr id="6" name="AutoShape 11"/>
        <xdr:cNvSpPr>
          <a:spLocks/>
        </xdr:cNvSpPr>
      </xdr:nvSpPr>
      <xdr:spPr>
        <a:xfrm>
          <a:off x="6791325" y="2219325"/>
          <a:ext cx="3067050" cy="333375"/>
        </a:xfrm>
        <a:prstGeom prst="wedgeRectCallout">
          <a:avLst>
            <a:gd name="adj1" fmla="val -25027"/>
            <a:gd name="adj2" fmla="val -246787"/>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源泉徴収所得税については、所管の税務署の指示に従ってください。</a:t>
          </a:r>
        </a:p>
      </xdr:txBody>
    </xdr:sp>
    <xdr:clientData/>
  </xdr:twoCellAnchor>
  <xdr:twoCellAnchor>
    <xdr:from>
      <xdr:col>17</xdr:col>
      <xdr:colOff>57150</xdr:colOff>
      <xdr:row>8</xdr:row>
      <xdr:rowOff>38100</xdr:rowOff>
    </xdr:from>
    <xdr:to>
      <xdr:col>19</xdr:col>
      <xdr:colOff>1066800</xdr:colOff>
      <xdr:row>10</xdr:row>
      <xdr:rowOff>95250</xdr:rowOff>
    </xdr:to>
    <xdr:sp>
      <xdr:nvSpPr>
        <xdr:cNvPr id="7" name="AutoShape 11"/>
        <xdr:cNvSpPr>
          <a:spLocks/>
        </xdr:cNvSpPr>
      </xdr:nvSpPr>
      <xdr:spPr>
        <a:xfrm>
          <a:off x="9810750" y="1762125"/>
          <a:ext cx="1381125" cy="381000"/>
        </a:xfrm>
        <a:prstGeom prst="wedgeRectCallout">
          <a:avLst>
            <a:gd name="adj1" fmla="val -41129"/>
            <a:gd name="adj2" fmla="val -111259"/>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必ず証拠書類に通し</a:t>
          </a:r>
          <a:r>
            <a:rPr lang="en-US" cap="none" sz="900" b="0" i="0" u="none" baseline="0">
              <a:solidFill>
                <a:srgbClr val="000000"/>
              </a:solidFill>
            </a:rPr>
            <a:t>No.</a:t>
          </a:r>
          <a:r>
            <a:rPr lang="en-US" cap="none" sz="900" b="0" i="0" u="none" baseline="0">
              <a:solidFill>
                <a:srgbClr val="000000"/>
              </a:solidFill>
            </a:rPr>
            <a:t>を付け、記載すること。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1485900</xdr:colOff>
      <xdr:row>12</xdr:row>
      <xdr:rowOff>0</xdr:rowOff>
    </xdr:from>
    <xdr:to>
      <xdr:col>7</xdr:col>
      <xdr:colOff>962025</xdr:colOff>
      <xdr:row>14</xdr:row>
      <xdr:rowOff>95250</xdr:rowOff>
    </xdr:to>
    <xdr:sp>
      <xdr:nvSpPr>
        <xdr:cNvPr id="1" name="AutoShape 5"/>
        <xdr:cNvSpPr>
          <a:spLocks/>
        </xdr:cNvSpPr>
      </xdr:nvSpPr>
      <xdr:spPr>
        <a:xfrm>
          <a:off x="4829175" y="2152650"/>
          <a:ext cx="1762125" cy="419100"/>
        </a:xfrm>
        <a:prstGeom prst="wedgeRectCallout">
          <a:avLst>
            <a:gd name="adj1" fmla="val 33500"/>
            <a:gd name="adj2" fmla="val -136365"/>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経路は詳しく記載してください。
</a:t>
          </a:r>
          <a:r>
            <a:rPr lang="en-US" cap="none" sz="900" b="0" i="0" u="none" baseline="0">
              <a:solidFill>
                <a:srgbClr val="000000"/>
              </a:solidFill>
            </a:rPr>
            <a:t>
</a:t>
          </a:r>
        </a:p>
      </xdr:txBody>
    </xdr:sp>
    <xdr:clientData/>
  </xdr:twoCellAnchor>
  <xdr:twoCellAnchor>
    <xdr:from>
      <xdr:col>22</xdr:col>
      <xdr:colOff>123825</xdr:colOff>
      <xdr:row>12</xdr:row>
      <xdr:rowOff>9525</xdr:rowOff>
    </xdr:from>
    <xdr:to>
      <xdr:col>27</xdr:col>
      <xdr:colOff>47625</xdr:colOff>
      <xdr:row>15</xdr:row>
      <xdr:rowOff>142875</xdr:rowOff>
    </xdr:to>
    <xdr:sp>
      <xdr:nvSpPr>
        <xdr:cNvPr id="2" name="AutoShape 7"/>
        <xdr:cNvSpPr>
          <a:spLocks/>
        </xdr:cNvSpPr>
      </xdr:nvSpPr>
      <xdr:spPr>
        <a:xfrm>
          <a:off x="11306175" y="2162175"/>
          <a:ext cx="1905000" cy="619125"/>
        </a:xfrm>
        <a:prstGeom prst="wedgeRectCallout">
          <a:avLst>
            <a:gd name="adj1" fmla="val 10263"/>
            <a:gd name="adj2" fmla="val -12824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宿泊費は</a:t>
          </a:r>
          <a:r>
            <a:rPr lang="en-US" cap="none" sz="900" b="0" i="0" u="none" baseline="0">
              <a:solidFill>
                <a:srgbClr val="000000"/>
              </a:solidFill>
            </a:rPr>
            <a:t>9,800</a:t>
          </a:r>
          <a:r>
            <a:rPr lang="en-US" cap="none" sz="900" b="0" i="0" u="none" baseline="0">
              <a:solidFill>
                <a:srgbClr val="000000"/>
              </a:solidFill>
            </a:rPr>
            <a:t>円が限度額のため、</a:t>
          </a:r>
          <a:r>
            <a:rPr lang="en-US" cap="none" sz="900" b="0" i="0" u="none" baseline="0">
              <a:solidFill>
                <a:srgbClr val="000000"/>
              </a:solidFill>
            </a:rPr>
            <a:t>200</a:t>
          </a:r>
          <a:r>
            <a:rPr lang="en-US" cap="none" sz="900" b="0" i="0" u="none" baseline="0">
              <a:solidFill>
                <a:srgbClr val="000000"/>
              </a:solidFill>
            </a:rPr>
            <a:t>円は対象外経費となります。</a:t>
          </a:r>
          <a:r>
            <a:rPr lang="en-US" cap="none" sz="900" b="0" i="0" u="none" baseline="0">
              <a:solidFill>
                <a:srgbClr val="000000"/>
              </a:solidFill>
            </a:rPr>
            <a:t>
</a:t>
          </a:r>
        </a:p>
      </xdr:txBody>
    </xdr:sp>
    <xdr:clientData/>
  </xdr:twoCellAnchor>
  <xdr:twoCellAnchor>
    <xdr:from>
      <xdr:col>12</xdr:col>
      <xdr:colOff>390525</xdr:colOff>
      <xdr:row>12</xdr:row>
      <xdr:rowOff>19050</xdr:rowOff>
    </xdr:from>
    <xdr:to>
      <xdr:col>19</xdr:col>
      <xdr:colOff>47625</xdr:colOff>
      <xdr:row>14</xdr:row>
      <xdr:rowOff>9525</xdr:rowOff>
    </xdr:to>
    <xdr:sp>
      <xdr:nvSpPr>
        <xdr:cNvPr id="3" name="AutoShape 6"/>
        <xdr:cNvSpPr>
          <a:spLocks/>
        </xdr:cNvSpPr>
      </xdr:nvSpPr>
      <xdr:spPr>
        <a:xfrm>
          <a:off x="8315325" y="2171700"/>
          <a:ext cx="2124075" cy="314325"/>
        </a:xfrm>
        <a:prstGeom prst="wedgeRectCallout">
          <a:avLst>
            <a:gd name="adj1" fmla="val -47393"/>
            <a:gd name="adj2" fmla="val -216287"/>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距離も忘れず記載してください。</a:t>
          </a:r>
        </a:p>
      </xdr:txBody>
    </xdr:sp>
    <xdr:clientData/>
  </xdr:twoCellAnchor>
  <xdr:twoCellAnchor>
    <xdr:from>
      <xdr:col>1</xdr:col>
      <xdr:colOff>114300</xdr:colOff>
      <xdr:row>12</xdr:row>
      <xdr:rowOff>114300</xdr:rowOff>
    </xdr:from>
    <xdr:to>
      <xdr:col>3</xdr:col>
      <xdr:colOff>590550</xdr:colOff>
      <xdr:row>16</xdr:row>
      <xdr:rowOff>66675</xdr:rowOff>
    </xdr:to>
    <xdr:sp>
      <xdr:nvSpPr>
        <xdr:cNvPr id="4" name="AutoShape 5"/>
        <xdr:cNvSpPr>
          <a:spLocks/>
        </xdr:cNvSpPr>
      </xdr:nvSpPr>
      <xdr:spPr>
        <a:xfrm>
          <a:off x="1095375" y="2266950"/>
          <a:ext cx="1905000" cy="600075"/>
        </a:xfrm>
        <a:prstGeom prst="wedgeRectCallout">
          <a:avLst>
            <a:gd name="adj1" fmla="val 33500"/>
            <a:gd name="adj2" fmla="val -136365"/>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前後泊等を伴う場合は、移動日も含めた旅行期間としてください。
</a:t>
          </a:r>
        </a:p>
      </xdr:txBody>
    </xdr:sp>
    <xdr:clientData/>
  </xdr:twoCellAnchor>
  <xdr:twoCellAnchor>
    <xdr:from>
      <xdr:col>26</xdr:col>
      <xdr:colOff>238125</xdr:colOff>
      <xdr:row>0</xdr:row>
      <xdr:rowOff>295275</xdr:rowOff>
    </xdr:from>
    <xdr:to>
      <xdr:col>31</xdr:col>
      <xdr:colOff>104775</xdr:colOff>
      <xdr:row>3</xdr:row>
      <xdr:rowOff>38100</xdr:rowOff>
    </xdr:to>
    <xdr:sp>
      <xdr:nvSpPr>
        <xdr:cNvPr id="5" name="AutoShape 11"/>
        <xdr:cNvSpPr>
          <a:spLocks/>
        </xdr:cNvSpPr>
      </xdr:nvSpPr>
      <xdr:spPr>
        <a:xfrm>
          <a:off x="12887325" y="295275"/>
          <a:ext cx="1733550" cy="438150"/>
        </a:xfrm>
        <a:prstGeom prst="wedgeRectCallout">
          <a:avLst>
            <a:gd name="adj1" fmla="val 40189"/>
            <a:gd name="adj2" fmla="val 69944"/>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必ず証拠書類に通し</a:t>
          </a:r>
          <a:r>
            <a:rPr lang="en-US" cap="none" sz="900" b="0" i="0" u="none" baseline="0">
              <a:solidFill>
                <a:srgbClr val="000000"/>
              </a:solidFill>
            </a:rPr>
            <a:t>No.</a:t>
          </a:r>
          <a:r>
            <a:rPr lang="en-US" cap="none" sz="900" b="0" i="0" u="none" baseline="0">
              <a:solidFill>
                <a:srgbClr val="000000"/>
              </a:solidFill>
            </a:rPr>
            <a:t>を付け、記載すること。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7</xdr:row>
      <xdr:rowOff>19050</xdr:rowOff>
    </xdr:from>
    <xdr:to>
      <xdr:col>8</xdr:col>
      <xdr:colOff>314325</xdr:colOff>
      <xdr:row>11</xdr:row>
      <xdr:rowOff>47625</xdr:rowOff>
    </xdr:to>
    <xdr:sp>
      <xdr:nvSpPr>
        <xdr:cNvPr id="1" name="テキスト ボックス 2"/>
        <xdr:cNvSpPr txBox="1">
          <a:spLocks noChangeArrowheads="1"/>
        </xdr:cNvSpPr>
      </xdr:nvSpPr>
      <xdr:spPr>
        <a:xfrm>
          <a:off x="2076450" y="1685925"/>
          <a:ext cx="5143500"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HG丸ｺﾞｼｯｸM-PRO"/>
              <a:ea typeface="HG丸ｺﾞｼｯｸM-PRO"/>
              <a:cs typeface="HG丸ｺﾞｼｯｸM-PRO"/>
            </a:rPr>
            <a:t>詳細に記載してください。
</a:t>
          </a:r>
          <a:r>
            <a:rPr lang="en-US" cap="none" sz="900" b="0" i="0" u="none" baseline="0">
              <a:solidFill>
                <a:srgbClr val="000000"/>
              </a:solidFill>
              <a:latin typeface="HG丸ｺﾞｼｯｸM-PRO"/>
              <a:ea typeface="HG丸ｺﾞｼｯｸM-PRO"/>
              <a:cs typeface="HG丸ｺﾞｼｯｸM-PRO"/>
            </a:rPr>
            <a:t>金融機関振込伝票等証拠書類との整合性を確認し記載してください。</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借用する会場・施設・物品の管理者（所有者）が発行する料金表、請求明細表、
</a:t>
          </a:r>
          <a:r>
            <a:rPr lang="en-US" cap="none" sz="900" b="0" i="0" u="none" baseline="0">
              <a:solidFill>
                <a:srgbClr val="000000"/>
              </a:solidFill>
              <a:latin typeface="HG丸ｺﾞｼｯｸM-PRO"/>
              <a:ea typeface="HG丸ｺﾞｼｯｸM-PRO"/>
              <a:cs typeface="HG丸ｺﾞｼｯｸM-PRO"/>
            </a:rPr>
            <a:t>　許可証などを金融機関振込伝票（領収書）と併せて提出してください。
</a:t>
          </a:r>
        </a:p>
      </xdr:txBody>
    </xdr:sp>
    <xdr:clientData/>
  </xdr:twoCellAnchor>
  <xdr:twoCellAnchor>
    <xdr:from>
      <xdr:col>13</xdr:col>
      <xdr:colOff>200025</xdr:colOff>
      <xdr:row>6</xdr:row>
      <xdr:rowOff>209550</xdr:rowOff>
    </xdr:from>
    <xdr:to>
      <xdr:col>14</xdr:col>
      <xdr:colOff>1533525</xdr:colOff>
      <xdr:row>9</xdr:row>
      <xdr:rowOff>66675</xdr:rowOff>
    </xdr:to>
    <xdr:sp>
      <xdr:nvSpPr>
        <xdr:cNvPr id="2" name="AutoShape 11"/>
        <xdr:cNvSpPr>
          <a:spLocks/>
        </xdr:cNvSpPr>
      </xdr:nvSpPr>
      <xdr:spPr>
        <a:xfrm>
          <a:off x="9277350" y="1666875"/>
          <a:ext cx="1533525" cy="485775"/>
        </a:xfrm>
        <a:prstGeom prst="wedgeRectCallout">
          <a:avLst>
            <a:gd name="adj1" fmla="val -41129"/>
            <a:gd name="adj2" fmla="val -111259"/>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必ず証拠書類に通し</a:t>
          </a:r>
          <a:r>
            <a:rPr lang="en-US" cap="none" sz="900" b="0" i="0" u="none" baseline="0">
              <a:solidFill>
                <a:srgbClr val="000000"/>
              </a:solidFill>
            </a:rPr>
            <a:t>No.</a:t>
          </a:r>
          <a:r>
            <a:rPr lang="en-US" cap="none" sz="900" b="0" i="0" u="none" baseline="0">
              <a:solidFill>
                <a:srgbClr val="000000"/>
              </a:solidFill>
            </a:rPr>
            <a:t>を付け、記載すること。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6</xdr:row>
      <xdr:rowOff>142875</xdr:rowOff>
    </xdr:from>
    <xdr:to>
      <xdr:col>6</xdr:col>
      <xdr:colOff>495300</xdr:colOff>
      <xdr:row>9</xdr:row>
      <xdr:rowOff>47625</xdr:rowOff>
    </xdr:to>
    <xdr:sp>
      <xdr:nvSpPr>
        <xdr:cNvPr id="1" name="テキスト ボックス 2"/>
        <xdr:cNvSpPr txBox="1">
          <a:spLocks noChangeArrowheads="1"/>
        </xdr:cNvSpPr>
      </xdr:nvSpPr>
      <xdr:spPr>
        <a:xfrm>
          <a:off x="2476500" y="1590675"/>
          <a:ext cx="37909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HG丸ｺﾞｼｯｸM-PRO"/>
              <a:ea typeface="HG丸ｺﾞｼｯｸM-PRO"/>
              <a:cs typeface="HG丸ｺﾞｼｯｸM-PRO"/>
            </a:rPr>
            <a:t>詳細に記載してください。
</a:t>
          </a:r>
          <a:r>
            <a:rPr lang="en-US" cap="none" sz="900" b="0" i="0" u="none" baseline="0">
              <a:solidFill>
                <a:srgbClr val="000000"/>
              </a:solidFill>
              <a:latin typeface="HG丸ｺﾞｼｯｸM-PRO"/>
              <a:ea typeface="HG丸ｺﾞｼｯｸM-PRO"/>
              <a:cs typeface="HG丸ｺﾞｼｯｸM-PRO"/>
            </a:rPr>
            <a:t>金融機関振込伝票等証拠書類との整合性を確認し記載してください。</a:t>
          </a:r>
          <a:r>
            <a:rPr lang="en-US" cap="none" sz="900" b="0" i="0" u="none" baseline="0">
              <a:solidFill>
                <a:srgbClr val="000000"/>
              </a:solidFill>
              <a:latin typeface="HG丸ｺﾞｼｯｸM-PRO"/>
              <a:ea typeface="HG丸ｺﾞｼｯｸM-PRO"/>
              <a:cs typeface="HG丸ｺﾞｼｯｸM-PRO"/>
            </a:rPr>
            <a:t>
</a:t>
          </a:r>
        </a:p>
      </xdr:txBody>
    </xdr:sp>
    <xdr:clientData/>
  </xdr:twoCellAnchor>
  <xdr:twoCellAnchor>
    <xdr:from>
      <xdr:col>13</xdr:col>
      <xdr:colOff>219075</xdr:colOff>
      <xdr:row>8</xdr:row>
      <xdr:rowOff>38100</xdr:rowOff>
    </xdr:from>
    <xdr:to>
      <xdr:col>14</xdr:col>
      <xdr:colOff>1247775</xdr:colOff>
      <xdr:row>10</xdr:row>
      <xdr:rowOff>142875</xdr:rowOff>
    </xdr:to>
    <xdr:sp>
      <xdr:nvSpPr>
        <xdr:cNvPr id="2" name="AutoShape 11"/>
        <xdr:cNvSpPr>
          <a:spLocks/>
        </xdr:cNvSpPr>
      </xdr:nvSpPr>
      <xdr:spPr>
        <a:xfrm>
          <a:off x="9696450" y="1905000"/>
          <a:ext cx="1352550" cy="523875"/>
        </a:xfrm>
        <a:prstGeom prst="wedgeRectCallout">
          <a:avLst>
            <a:gd name="adj1" fmla="val -58893"/>
            <a:gd name="adj2" fmla="val -127625"/>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必ず証拠書類に通し</a:t>
          </a:r>
          <a:r>
            <a:rPr lang="en-US" cap="none" sz="900" b="0" i="0" u="none" baseline="0">
              <a:solidFill>
                <a:srgbClr val="000000"/>
              </a:solidFill>
            </a:rPr>
            <a:t>No.</a:t>
          </a:r>
          <a:r>
            <a:rPr lang="en-US" cap="none" sz="900" b="0" i="0" u="none" baseline="0">
              <a:solidFill>
                <a:srgbClr val="000000"/>
              </a:solidFill>
            </a:rPr>
            <a:t>を付け、記載すること。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7</xdr:row>
      <xdr:rowOff>85725</xdr:rowOff>
    </xdr:from>
    <xdr:to>
      <xdr:col>4</xdr:col>
      <xdr:colOff>1247775</xdr:colOff>
      <xdr:row>9</xdr:row>
      <xdr:rowOff>200025</xdr:rowOff>
    </xdr:to>
    <xdr:sp>
      <xdr:nvSpPr>
        <xdr:cNvPr id="1" name="テキスト ボックス 2"/>
        <xdr:cNvSpPr txBox="1">
          <a:spLocks noChangeArrowheads="1"/>
        </xdr:cNvSpPr>
      </xdr:nvSpPr>
      <xdr:spPr>
        <a:xfrm>
          <a:off x="1181100" y="1733550"/>
          <a:ext cx="36385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HG丸ｺﾞｼｯｸM-PRO"/>
              <a:ea typeface="HG丸ｺﾞｼｯｸM-PRO"/>
              <a:cs typeface="HG丸ｺﾞｼｯｸM-PRO"/>
            </a:rPr>
            <a:t>詳細に記載してください。
</a:t>
          </a:r>
          <a:r>
            <a:rPr lang="en-US" cap="none" sz="900" b="0" i="0" u="none" baseline="0">
              <a:solidFill>
                <a:srgbClr val="000000"/>
              </a:solidFill>
              <a:latin typeface="HG丸ｺﾞｼｯｸM-PRO"/>
              <a:ea typeface="HG丸ｺﾞｼｯｸM-PRO"/>
              <a:cs typeface="HG丸ｺﾞｼｯｸM-PRO"/>
            </a:rPr>
            <a:t>金融機関振込伝票等証拠書類との整合性を確認し記載してください。</a:t>
          </a:r>
          <a:r>
            <a:rPr lang="en-US" cap="none" sz="900" b="0" i="0" u="none" baseline="0">
              <a:solidFill>
                <a:srgbClr val="000000"/>
              </a:solidFill>
              <a:latin typeface="HG丸ｺﾞｼｯｸM-PRO"/>
              <a:ea typeface="HG丸ｺﾞｼｯｸM-PRO"/>
              <a:cs typeface="HG丸ｺﾞｼｯｸM-PRO"/>
            </a:rPr>
            <a:t>
</a:t>
          </a:r>
        </a:p>
      </xdr:txBody>
    </xdr:sp>
    <xdr:clientData/>
  </xdr:twoCellAnchor>
  <xdr:twoCellAnchor>
    <xdr:from>
      <xdr:col>7</xdr:col>
      <xdr:colOff>95250</xdr:colOff>
      <xdr:row>7</xdr:row>
      <xdr:rowOff>200025</xdr:rowOff>
    </xdr:from>
    <xdr:to>
      <xdr:col>10</xdr:col>
      <xdr:colOff>228600</xdr:colOff>
      <xdr:row>10</xdr:row>
      <xdr:rowOff>171450</xdr:rowOff>
    </xdr:to>
    <xdr:sp>
      <xdr:nvSpPr>
        <xdr:cNvPr id="2" name="AutoShape 5"/>
        <xdr:cNvSpPr>
          <a:spLocks/>
        </xdr:cNvSpPr>
      </xdr:nvSpPr>
      <xdr:spPr>
        <a:xfrm>
          <a:off x="6496050" y="1847850"/>
          <a:ext cx="1905000" cy="600075"/>
        </a:xfrm>
        <a:prstGeom prst="wedgeRectCallout">
          <a:avLst>
            <a:gd name="adj1" fmla="val 33500"/>
            <a:gd name="adj2" fmla="val -136365"/>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単価に小数点以下の金額が付く場合は記載不要です。金額欄に手入力してください。
</a:t>
          </a:r>
        </a:p>
      </xdr:txBody>
    </xdr:sp>
    <xdr:clientData/>
  </xdr:twoCellAnchor>
  <xdr:twoCellAnchor>
    <xdr:from>
      <xdr:col>14</xdr:col>
      <xdr:colOff>0</xdr:colOff>
      <xdr:row>6</xdr:row>
      <xdr:rowOff>0</xdr:rowOff>
    </xdr:from>
    <xdr:to>
      <xdr:col>14</xdr:col>
      <xdr:colOff>1447800</xdr:colOff>
      <xdr:row>8</xdr:row>
      <xdr:rowOff>104775</xdr:rowOff>
    </xdr:to>
    <xdr:sp>
      <xdr:nvSpPr>
        <xdr:cNvPr id="3" name="AutoShape 11"/>
        <xdr:cNvSpPr>
          <a:spLocks/>
        </xdr:cNvSpPr>
      </xdr:nvSpPr>
      <xdr:spPr>
        <a:xfrm>
          <a:off x="9429750" y="1438275"/>
          <a:ext cx="1447800" cy="523875"/>
        </a:xfrm>
        <a:prstGeom prst="wedgeRectCallout">
          <a:avLst>
            <a:gd name="adj1" fmla="val -58893"/>
            <a:gd name="adj2" fmla="val -127625"/>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必ず証拠書類に通し</a:t>
          </a:r>
          <a:r>
            <a:rPr lang="en-US" cap="none" sz="900" b="0" i="0" u="none" baseline="0">
              <a:solidFill>
                <a:srgbClr val="000000"/>
              </a:solidFill>
            </a:rPr>
            <a:t>No.</a:t>
          </a:r>
          <a:r>
            <a:rPr lang="en-US" cap="none" sz="900" b="0" i="0" u="none" baseline="0">
              <a:solidFill>
                <a:srgbClr val="000000"/>
              </a:solidFill>
            </a:rPr>
            <a:t>を付け、記載すること。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12</xdr:row>
      <xdr:rowOff>142875</xdr:rowOff>
    </xdr:from>
    <xdr:to>
      <xdr:col>9</xdr:col>
      <xdr:colOff>314325</xdr:colOff>
      <xdr:row>15</xdr:row>
      <xdr:rowOff>47625</xdr:rowOff>
    </xdr:to>
    <xdr:sp>
      <xdr:nvSpPr>
        <xdr:cNvPr id="1" name="テキスト ボックス 2"/>
        <xdr:cNvSpPr txBox="1">
          <a:spLocks noChangeArrowheads="1"/>
        </xdr:cNvSpPr>
      </xdr:nvSpPr>
      <xdr:spPr>
        <a:xfrm>
          <a:off x="3800475" y="2838450"/>
          <a:ext cx="427672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HG丸ｺﾞｼｯｸM-PRO"/>
              <a:ea typeface="HG丸ｺﾞｼｯｸM-PRO"/>
              <a:cs typeface="HG丸ｺﾞｼｯｸM-PRO"/>
            </a:rPr>
            <a:t>詳細に記載してください。
</a:t>
          </a:r>
          <a:r>
            <a:rPr lang="en-US" cap="none" sz="900" b="0" i="0" u="none" baseline="0">
              <a:solidFill>
                <a:srgbClr val="000000"/>
              </a:solidFill>
              <a:latin typeface="HG丸ｺﾞｼｯｸM-PRO"/>
              <a:ea typeface="HG丸ｺﾞｼｯｸM-PRO"/>
              <a:cs typeface="HG丸ｺﾞｼｯｸM-PRO"/>
            </a:rPr>
            <a:t>金融機関振込伝票等証拠書類との整合性を確認し記載してください。</a:t>
          </a:r>
          <a:r>
            <a:rPr lang="en-US" cap="none" sz="900" b="0" i="0" u="none" baseline="0">
              <a:solidFill>
                <a:srgbClr val="000000"/>
              </a:solidFill>
              <a:latin typeface="HG丸ｺﾞｼｯｸM-PRO"/>
              <a:ea typeface="HG丸ｺﾞｼｯｸM-PRO"/>
              <a:cs typeface="HG丸ｺﾞｼｯｸM-PRO"/>
            </a:rPr>
            <a:t>
</a:t>
          </a:r>
        </a:p>
      </xdr:txBody>
    </xdr:sp>
    <xdr:clientData/>
  </xdr:twoCellAnchor>
  <xdr:twoCellAnchor>
    <xdr:from>
      <xdr:col>10</xdr:col>
      <xdr:colOff>209550</xdr:colOff>
      <xdr:row>10</xdr:row>
      <xdr:rowOff>114300</xdr:rowOff>
    </xdr:from>
    <xdr:to>
      <xdr:col>14</xdr:col>
      <xdr:colOff>1209675</xdr:colOff>
      <xdr:row>16</xdr:row>
      <xdr:rowOff>57150</xdr:rowOff>
    </xdr:to>
    <xdr:sp>
      <xdr:nvSpPr>
        <xdr:cNvPr id="2" name="AutoShape 7"/>
        <xdr:cNvSpPr>
          <a:spLocks/>
        </xdr:cNvSpPr>
      </xdr:nvSpPr>
      <xdr:spPr>
        <a:xfrm>
          <a:off x="8639175" y="2390775"/>
          <a:ext cx="2266950" cy="1200150"/>
        </a:xfrm>
        <a:prstGeom prst="wedgeRectCallout">
          <a:avLst>
            <a:gd name="adj1" fmla="val -21462"/>
            <a:gd name="adj2" fmla="val -7610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振込手数料については、振込手数料が発生した項目をリストの中から選択してください。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データ上ではカーソルを合わせ、右側の「▼」をクリックすると区分を選択することができます。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12</xdr:col>
      <xdr:colOff>114300</xdr:colOff>
      <xdr:row>0</xdr:row>
      <xdr:rowOff>142875</xdr:rowOff>
    </xdr:from>
    <xdr:to>
      <xdr:col>14</xdr:col>
      <xdr:colOff>1162050</xdr:colOff>
      <xdr:row>2</xdr:row>
      <xdr:rowOff>171450</xdr:rowOff>
    </xdr:to>
    <xdr:sp>
      <xdr:nvSpPr>
        <xdr:cNvPr id="3" name="AutoShape 11"/>
        <xdr:cNvSpPr>
          <a:spLocks/>
        </xdr:cNvSpPr>
      </xdr:nvSpPr>
      <xdr:spPr>
        <a:xfrm>
          <a:off x="9410700" y="142875"/>
          <a:ext cx="1447800" cy="523875"/>
        </a:xfrm>
        <a:prstGeom prst="wedgeRectCallout">
          <a:avLst>
            <a:gd name="adj1" fmla="val -54287"/>
            <a:gd name="adj2" fmla="val 141467"/>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必ず証拠書類に通し</a:t>
          </a:r>
          <a:r>
            <a:rPr lang="en-US" cap="none" sz="900" b="0" i="0" u="none" baseline="0">
              <a:solidFill>
                <a:srgbClr val="000000"/>
              </a:solidFill>
            </a:rPr>
            <a:t>No.</a:t>
          </a:r>
          <a:r>
            <a:rPr lang="en-US" cap="none" sz="900" b="0" i="0" u="none" baseline="0">
              <a:solidFill>
                <a:srgbClr val="000000"/>
              </a:solidFill>
            </a:rPr>
            <a:t>を付け、記載すること。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11</xdr:row>
      <xdr:rowOff>28575</xdr:rowOff>
    </xdr:from>
    <xdr:to>
      <xdr:col>9</xdr:col>
      <xdr:colOff>514350</xdr:colOff>
      <xdr:row>13</xdr:row>
      <xdr:rowOff>161925</xdr:rowOff>
    </xdr:to>
    <xdr:sp>
      <xdr:nvSpPr>
        <xdr:cNvPr id="1" name="テキスト ボックス 2"/>
        <xdr:cNvSpPr txBox="1">
          <a:spLocks noChangeArrowheads="1"/>
        </xdr:cNvSpPr>
      </xdr:nvSpPr>
      <xdr:spPr>
        <a:xfrm>
          <a:off x="3857625" y="2438400"/>
          <a:ext cx="42481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HG丸ｺﾞｼｯｸM-PRO"/>
              <a:ea typeface="HG丸ｺﾞｼｯｸM-PRO"/>
              <a:cs typeface="HG丸ｺﾞｼｯｸM-PRO"/>
            </a:rPr>
            <a:t>詳細に記載してください。
</a:t>
          </a:r>
          <a:r>
            <a:rPr lang="en-US" cap="none" sz="900" b="0" i="0" u="none" baseline="0">
              <a:solidFill>
                <a:srgbClr val="000000"/>
              </a:solidFill>
              <a:latin typeface="HG丸ｺﾞｼｯｸM-PRO"/>
              <a:ea typeface="HG丸ｺﾞｼｯｸM-PRO"/>
              <a:cs typeface="HG丸ｺﾞｼｯｸM-PRO"/>
            </a:rPr>
            <a:t>金融機関振込伝票等証拠書類との整合性を確認し記載してください。</a:t>
          </a:r>
          <a:r>
            <a:rPr lang="en-US" cap="none" sz="900" b="0" i="0" u="none" baseline="0">
              <a:solidFill>
                <a:srgbClr val="000000"/>
              </a:solidFill>
              <a:latin typeface="HG丸ｺﾞｼｯｸM-PRO"/>
              <a:ea typeface="HG丸ｺﾞｼｯｸM-PRO"/>
              <a:cs typeface="HG丸ｺﾞｼｯｸM-PRO"/>
            </a:rPr>
            <a:t>
</a:t>
          </a:r>
        </a:p>
      </xdr:txBody>
    </xdr:sp>
    <xdr:clientData/>
  </xdr:twoCellAnchor>
  <xdr:twoCellAnchor>
    <xdr:from>
      <xdr:col>14</xdr:col>
      <xdr:colOff>19050</xdr:colOff>
      <xdr:row>0</xdr:row>
      <xdr:rowOff>104775</xdr:rowOff>
    </xdr:from>
    <xdr:to>
      <xdr:col>14</xdr:col>
      <xdr:colOff>1466850</xdr:colOff>
      <xdr:row>2</xdr:row>
      <xdr:rowOff>133350</xdr:rowOff>
    </xdr:to>
    <xdr:sp>
      <xdr:nvSpPr>
        <xdr:cNvPr id="2" name="AutoShape 11"/>
        <xdr:cNvSpPr>
          <a:spLocks/>
        </xdr:cNvSpPr>
      </xdr:nvSpPr>
      <xdr:spPr>
        <a:xfrm>
          <a:off x="9525000" y="104775"/>
          <a:ext cx="1447800" cy="523875"/>
        </a:xfrm>
        <a:prstGeom prst="wedgeRectCallout">
          <a:avLst>
            <a:gd name="adj1" fmla="val -54287"/>
            <a:gd name="adj2" fmla="val 141467"/>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必ず証拠書類に通し</a:t>
          </a:r>
          <a:r>
            <a:rPr lang="en-US" cap="none" sz="900" b="0" i="0" u="none" baseline="0">
              <a:solidFill>
                <a:srgbClr val="000000"/>
              </a:solidFill>
            </a:rPr>
            <a:t>No.</a:t>
          </a:r>
          <a:r>
            <a:rPr lang="en-US" cap="none" sz="900" b="0" i="0" u="none" baseline="0">
              <a:solidFill>
                <a:srgbClr val="000000"/>
              </a:solidFill>
            </a:rPr>
            <a:t>を付け、記載すること。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1\&#29983;&#28079;\Documents%20and%20Settings\miyamoto-t\My%20Documents\&#9312;&#20181;&#20107;\&#27096;&#24335;\&#25391;&#26367;&#20241;&#26085;&#12539;&#27531;&#26989;&#26178;&#38291;&#31649;&#29702;&#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振替休日"/>
      <sheetName val="6月"/>
      <sheetName val="リスト"/>
    </sheetNames>
    <sheetDataSet>
      <sheetData sheetId="2">
        <row r="1">
          <cell r="A1">
            <v>0.7291666666666666</v>
          </cell>
        </row>
        <row r="2">
          <cell r="A2">
            <v>0.7395833333333334</v>
          </cell>
        </row>
        <row r="3">
          <cell r="A3">
            <v>0.75</v>
          </cell>
        </row>
        <row r="4">
          <cell r="A4">
            <v>0.7604166666666666</v>
          </cell>
        </row>
        <row r="5">
          <cell r="A5">
            <v>0.7708333333333334</v>
          </cell>
        </row>
        <row r="6">
          <cell r="A6">
            <v>0.78125</v>
          </cell>
        </row>
        <row r="7">
          <cell r="A7">
            <v>0.791666666666667</v>
          </cell>
        </row>
        <row r="8">
          <cell r="A8">
            <v>0.802083333333333</v>
          </cell>
        </row>
        <row r="9">
          <cell r="A9">
            <v>0.8125</v>
          </cell>
        </row>
        <row r="10">
          <cell r="A10">
            <v>0.822916666666666</v>
          </cell>
        </row>
        <row r="11">
          <cell r="A11">
            <v>0.833333333333333</v>
          </cell>
        </row>
        <row r="12">
          <cell r="A12">
            <v>0.84375</v>
          </cell>
        </row>
        <row r="13">
          <cell r="A13">
            <v>0.854166666666666</v>
          </cell>
        </row>
        <row r="14">
          <cell r="A14">
            <v>0.864583333333333</v>
          </cell>
        </row>
        <row r="15">
          <cell r="A15">
            <v>0.875</v>
          </cell>
        </row>
        <row r="16">
          <cell r="A16">
            <v>0.885416666666666</v>
          </cell>
        </row>
        <row r="17">
          <cell r="A17">
            <v>0.895833333333333</v>
          </cell>
        </row>
        <row r="18">
          <cell r="A18">
            <v>0.906249999999999</v>
          </cell>
        </row>
        <row r="19">
          <cell r="A19">
            <v>0.916666666666666</v>
          </cell>
        </row>
        <row r="20">
          <cell r="A20">
            <v>0.927083333333333</v>
          </cell>
        </row>
        <row r="21">
          <cell r="A21">
            <v>0.937499999999999</v>
          </cell>
        </row>
        <row r="22">
          <cell r="A22">
            <v>0.947916666666666</v>
          </cell>
        </row>
        <row r="23">
          <cell r="A23">
            <v>0.958333333333333</v>
          </cell>
        </row>
        <row r="24">
          <cell r="A24">
            <v>0.968749999999999</v>
          </cell>
        </row>
        <row r="25">
          <cell r="A25">
            <v>0.979166666666666</v>
          </cell>
        </row>
        <row r="26">
          <cell r="A26">
            <v>0.989583333333332</v>
          </cell>
        </row>
        <row r="27">
          <cell r="A27">
            <v>0.999999999999999</v>
          </cell>
        </row>
        <row r="28">
          <cell r="A28">
            <v>1.01041666666667</v>
          </cell>
        </row>
        <row r="29">
          <cell r="A29">
            <v>1.02083333333333</v>
          </cell>
        </row>
        <row r="30">
          <cell r="A30">
            <v>1.03125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44"/>
  <sheetViews>
    <sheetView tabSelected="1" zoomScalePageLayoutView="0" workbookViewId="0" topLeftCell="A1">
      <pane xSplit="2" ySplit="4" topLeftCell="C5" activePane="bottomRight" state="frozen"/>
      <selection pane="topLeft" activeCell="O29" sqref="O29"/>
      <selection pane="topRight" activeCell="O29" sqref="O29"/>
      <selection pane="bottomLeft" activeCell="O29" sqref="O29"/>
      <selection pane="bottomRight" activeCell="L33" sqref="L33"/>
    </sheetView>
  </sheetViews>
  <sheetFormatPr defaultColWidth="9.00390625" defaultRowHeight="13.5"/>
  <cols>
    <col min="1" max="1" width="2.75390625" style="8" customWidth="1"/>
    <col min="2" max="3" width="10.625" style="6" customWidth="1"/>
    <col min="4" max="4" width="15.625" style="6" customWidth="1"/>
    <col min="5" max="5" width="7.625" style="85" customWidth="1"/>
    <col min="6" max="6" width="6.625" style="6" customWidth="1"/>
    <col min="7" max="7" width="2.875" style="6" bestFit="1" customWidth="1"/>
    <col min="8" max="8" width="6.625" style="6" customWidth="1"/>
    <col min="9" max="10" width="5.625" style="6" customWidth="1"/>
    <col min="11" max="15" width="8.625" style="6" customWidth="1"/>
    <col min="16" max="16" width="7.625" style="85" customWidth="1"/>
    <col min="17" max="17" width="2.625" style="6" customWidth="1"/>
    <col min="18" max="18" width="2.25390625" style="6" bestFit="1" customWidth="1"/>
    <col min="19" max="19" width="2.625" style="6" customWidth="1"/>
    <col min="20" max="20" width="14.625" style="6" customWidth="1"/>
    <col min="21" max="16384" width="9.00390625" style="6" customWidth="1"/>
  </cols>
  <sheetData>
    <row r="1" spans="1:20" ht="19.5" customHeight="1">
      <c r="A1" s="300" t="s">
        <v>53</v>
      </c>
      <c r="B1" s="300"/>
      <c r="C1" s="300"/>
      <c r="D1" s="300"/>
      <c r="E1" s="300"/>
      <c r="F1" s="300"/>
      <c r="G1" s="300"/>
      <c r="H1" s="300"/>
      <c r="I1" s="300"/>
      <c r="J1" s="300"/>
      <c r="K1" s="300"/>
      <c r="L1" s="300"/>
      <c r="M1" s="300"/>
      <c r="N1" s="300"/>
      <c r="O1" s="300"/>
      <c r="P1" s="300"/>
      <c r="Q1" s="300"/>
      <c r="R1" s="300"/>
      <c r="S1" s="300"/>
      <c r="T1" s="300"/>
    </row>
    <row r="2" spans="1:20" s="7" customFormat="1" ht="19.5" customHeight="1">
      <c r="A2" s="5"/>
      <c r="B2" s="9"/>
      <c r="C2" s="9"/>
      <c r="D2" s="9"/>
      <c r="E2" s="81"/>
      <c r="F2" s="9"/>
      <c r="G2" s="9"/>
      <c r="H2" s="9"/>
      <c r="I2" s="9"/>
      <c r="J2" s="9"/>
      <c r="K2" s="9"/>
      <c r="L2" s="9"/>
      <c r="M2" s="9"/>
      <c r="N2" s="9"/>
      <c r="O2" s="9"/>
      <c r="P2" s="81"/>
      <c r="Q2" s="9"/>
      <c r="R2" s="9"/>
      <c r="S2" s="9"/>
      <c r="T2" s="113" t="s">
        <v>23</v>
      </c>
    </row>
    <row r="3" spans="1:20" s="7" customFormat="1" ht="21" customHeight="1">
      <c r="A3" s="301" t="s">
        <v>80</v>
      </c>
      <c r="B3" s="301"/>
      <c r="C3" s="9"/>
      <c r="D3" s="9"/>
      <c r="E3" s="81"/>
      <c r="F3" s="9"/>
      <c r="G3" s="9"/>
      <c r="H3" s="9"/>
      <c r="I3" s="9"/>
      <c r="J3" s="9"/>
      <c r="K3" s="9"/>
      <c r="L3" s="9"/>
      <c r="M3" s="9"/>
      <c r="N3" s="9"/>
      <c r="O3" s="9"/>
      <c r="P3" s="81"/>
      <c r="Q3" s="9"/>
      <c r="R3" s="9"/>
      <c r="S3" s="9"/>
      <c r="T3" s="113"/>
    </row>
    <row r="4" spans="1:20" ht="24.75" customHeight="1">
      <c r="A4" s="73"/>
      <c r="B4" s="257" t="s">
        <v>10</v>
      </c>
      <c r="C4" s="258" t="s">
        <v>21</v>
      </c>
      <c r="D4" s="257" t="s">
        <v>57</v>
      </c>
      <c r="E4" s="259" t="s">
        <v>58</v>
      </c>
      <c r="F4" s="302" t="s">
        <v>56</v>
      </c>
      <c r="G4" s="303"/>
      <c r="H4" s="304"/>
      <c r="I4" s="302" t="s">
        <v>64</v>
      </c>
      <c r="J4" s="303"/>
      <c r="K4" s="258" t="s">
        <v>18</v>
      </c>
      <c r="L4" s="260" t="s">
        <v>17</v>
      </c>
      <c r="M4" s="261" t="s">
        <v>126</v>
      </c>
      <c r="N4" s="261" t="s">
        <v>132</v>
      </c>
      <c r="O4" s="261" t="s">
        <v>158</v>
      </c>
      <c r="P4" s="259" t="s">
        <v>154</v>
      </c>
      <c r="Q4" s="305" t="s">
        <v>133</v>
      </c>
      <c r="R4" s="306"/>
      <c r="S4" s="307"/>
      <c r="T4" s="262" t="s">
        <v>6</v>
      </c>
    </row>
    <row r="5" spans="1:20" ht="12.75" customHeight="1">
      <c r="A5" s="58">
        <v>1</v>
      </c>
      <c r="B5" s="64"/>
      <c r="C5" s="64"/>
      <c r="D5" s="64"/>
      <c r="E5" s="83"/>
      <c r="F5" s="91"/>
      <c r="G5" s="86" t="s">
        <v>22</v>
      </c>
      <c r="H5" s="297"/>
      <c r="I5" s="61"/>
      <c r="J5" s="74"/>
      <c r="K5" s="79"/>
      <c r="L5" s="77">
        <f aca="true" t="shared" si="0" ref="L5:L20">I5*K5</f>
        <v>0</v>
      </c>
      <c r="M5" s="76"/>
      <c r="N5" s="76">
        <f>L5-M5</f>
        <v>0</v>
      </c>
      <c r="O5" s="76"/>
      <c r="P5" s="83"/>
      <c r="Q5" s="265" t="s">
        <v>134</v>
      </c>
      <c r="R5" s="265" t="s">
        <v>135</v>
      </c>
      <c r="S5" s="108"/>
      <c r="T5" s="109"/>
    </row>
    <row r="6" spans="1:20" ht="12.75" customHeight="1">
      <c r="A6" s="59">
        <v>2</v>
      </c>
      <c r="B6" s="63"/>
      <c r="C6" s="63"/>
      <c r="D6" s="63"/>
      <c r="E6" s="84"/>
      <c r="F6" s="285"/>
      <c r="G6" s="87" t="s">
        <v>22</v>
      </c>
      <c r="H6" s="286"/>
      <c r="I6" s="62"/>
      <c r="J6" s="75"/>
      <c r="K6" s="80"/>
      <c r="L6" s="77">
        <f t="shared" si="0"/>
        <v>0</v>
      </c>
      <c r="M6" s="77"/>
      <c r="N6" s="77">
        <f>L6-M6</f>
        <v>0</v>
      </c>
      <c r="O6" s="77"/>
      <c r="P6" s="84"/>
      <c r="Q6" s="266" t="s">
        <v>134</v>
      </c>
      <c r="R6" s="266" t="s">
        <v>135</v>
      </c>
      <c r="S6" s="110"/>
      <c r="T6" s="111"/>
    </row>
    <row r="7" spans="1:20" ht="12.75" customHeight="1">
      <c r="A7" s="59">
        <v>3</v>
      </c>
      <c r="B7" s="63"/>
      <c r="C7" s="63"/>
      <c r="D7" s="63"/>
      <c r="E7" s="84"/>
      <c r="F7" s="285"/>
      <c r="G7" s="87" t="s">
        <v>22</v>
      </c>
      <c r="H7" s="286"/>
      <c r="I7" s="62"/>
      <c r="J7" s="75"/>
      <c r="K7" s="80"/>
      <c r="L7" s="77">
        <f t="shared" si="0"/>
        <v>0</v>
      </c>
      <c r="M7" s="77"/>
      <c r="N7" s="77">
        <f aca="true" t="shared" si="1" ref="N7:N18">L7-M7</f>
        <v>0</v>
      </c>
      <c r="O7" s="77"/>
      <c r="P7" s="84"/>
      <c r="Q7" s="266" t="s">
        <v>134</v>
      </c>
      <c r="R7" s="266" t="s">
        <v>135</v>
      </c>
      <c r="S7" s="110"/>
      <c r="T7" s="111"/>
    </row>
    <row r="8" spans="1:20" ht="12.75" customHeight="1">
      <c r="A8" s="59">
        <v>4</v>
      </c>
      <c r="B8" s="63"/>
      <c r="C8" s="63"/>
      <c r="D8" s="63"/>
      <c r="E8" s="84"/>
      <c r="F8" s="89"/>
      <c r="G8" s="87" t="s">
        <v>22</v>
      </c>
      <c r="H8" s="90"/>
      <c r="I8" s="62"/>
      <c r="J8" s="75"/>
      <c r="K8" s="80"/>
      <c r="L8" s="77">
        <f t="shared" si="0"/>
        <v>0</v>
      </c>
      <c r="M8" s="77"/>
      <c r="N8" s="77">
        <f t="shared" si="1"/>
        <v>0</v>
      </c>
      <c r="O8" s="77"/>
      <c r="P8" s="84"/>
      <c r="Q8" s="266" t="s">
        <v>134</v>
      </c>
      <c r="R8" s="266" t="s">
        <v>135</v>
      </c>
      <c r="S8" s="110"/>
      <c r="T8" s="111"/>
    </row>
    <row r="9" spans="1:20" ht="12.75" customHeight="1">
      <c r="A9" s="59">
        <v>5</v>
      </c>
      <c r="B9" s="63"/>
      <c r="C9" s="63"/>
      <c r="D9" s="63"/>
      <c r="E9" s="84"/>
      <c r="F9" s="89"/>
      <c r="G9" s="87" t="s">
        <v>22</v>
      </c>
      <c r="H9" s="90"/>
      <c r="I9" s="62"/>
      <c r="J9" s="75"/>
      <c r="K9" s="80"/>
      <c r="L9" s="77">
        <f t="shared" si="0"/>
        <v>0</v>
      </c>
      <c r="M9" s="77"/>
      <c r="N9" s="77">
        <f t="shared" si="1"/>
        <v>0</v>
      </c>
      <c r="O9" s="77"/>
      <c r="P9" s="84"/>
      <c r="Q9" s="266" t="s">
        <v>134</v>
      </c>
      <c r="R9" s="266" t="s">
        <v>135</v>
      </c>
      <c r="S9" s="110"/>
      <c r="T9" s="111"/>
    </row>
    <row r="10" spans="1:20" ht="12.75" customHeight="1">
      <c r="A10" s="59">
        <v>6</v>
      </c>
      <c r="B10" s="63"/>
      <c r="C10" s="63"/>
      <c r="D10" s="63"/>
      <c r="E10" s="84"/>
      <c r="F10" s="89"/>
      <c r="G10" s="87" t="s">
        <v>22</v>
      </c>
      <c r="H10" s="90"/>
      <c r="I10" s="62"/>
      <c r="J10" s="75"/>
      <c r="K10" s="80"/>
      <c r="L10" s="77">
        <f t="shared" si="0"/>
        <v>0</v>
      </c>
      <c r="M10" s="77"/>
      <c r="N10" s="77">
        <f t="shared" si="1"/>
        <v>0</v>
      </c>
      <c r="O10" s="77"/>
      <c r="P10" s="84"/>
      <c r="Q10" s="266" t="s">
        <v>134</v>
      </c>
      <c r="R10" s="266" t="s">
        <v>135</v>
      </c>
      <c r="S10" s="110"/>
      <c r="T10" s="111"/>
    </row>
    <row r="11" spans="1:20" ht="12.75" customHeight="1">
      <c r="A11" s="59">
        <v>7</v>
      </c>
      <c r="B11" s="63"/>
      <c r="C11" s="63"/>
      <c r="D11" s="63"/>
      <c r="E11" s="84"/>
      <c r="F11" s="89"/>
      <c r="G11" s="87" t="s">
        <v>22</v>
      </c>
      <c r="H11" s="90"/>
      <c r="I11" s="62"/>
      <c r="J11" s="75"/>
      <c r="K11" s="80"/>
      <c r="L11" s="77">
        <f t="shared" si="0"/>
        <v>0</v>
      </c>
      <c r="M11" s="77"/>
      <c r="N11" s="77">
        <f t="shared" si="1"/>
        <v>0</v>
      </c>
      <c r="O11" s="77"/>
      <c r="P11" s="84"/>
      <c r="Q11" s="266" t="s">
        <v>134</v>
      </c>
      <c r="R11" s="266" t="s">
        <v>135</v>
      </c>
      <c r="S11" s="110"/>
      <c r="T11" s="111"/>
    </row>
    <row r="12" spans="1:20" ht="12.75" customHeight="1">
      <c r="A12" s="59">
        <v>8</v>
      </c>
      <c r="B12" s="63"/>
      <c r="C12" s="63"/>
      <c r="D12" s="63"/>
      <c r="E12" s="84"/>
      <c r="F12" s="89"/>
      <c r="G12" s="87" t="s">
        <v>22</v>
      </c>
      <c r="H12" s="90"/>
      <c r="I12" s="62"/>
      <c r="J12" s="75"/>
      <c r="K12" s="80"/>
      <c r="L12" s="77">
        <f t="shared" si="0"/>
        <v>0</v>
      </c>
      <c r="M12" s="77"/>
      <c r="N12" s="77">
        <f t="shared" si="1"/>
        <v>0</v>
      </c>
      <c r="O12" s="77"/>
      <c r="P12" s="84"/>
      <c r="Q12" s="266" t="s">
        <v>134</v>
      </c>
      <c r="R12" s="266" t="s">
        <v>135</v>
      </c>
      <c r="S12" s="110"/>
      <c r="T12" s="111"/>
    </row>
    <row r="13" spans="1:20" ht="12.75" customHeight="1">
      <c r="A13" s="59">
        <v>9</v>
      </c>
      <c r="B13" s="63"/>
      <c r="C13" s="63"/>
      <c r="D13" s="63"/>
      <c r="E13" s="84"/>
      <c r="F13" s="89"/>
      <c r="G13" s="87" t="s">
        <v>22</v>
      </c>
      <c r="H13" s="90"/>
      <c r="I13" s="62"/>
      <c r="J13" s="75"/>
      <c r="K13" s="80"/>
      <c r="L13" s="77">
        <f t="shared" si="0"/>
        <v>0</v>
      </c>
      <c r="M13" s="77"/>
      <c r="N13" s="77">
        <f t="shared" si="1"/>
        <v>0</v>
      </c>
      <c r="O13" s="77"/>
      <c r="P13" s="84"/>
      <c r="Q13" s="266" t="s">
        <v>134</v>
      </c>
      <c r="R13" s="266" t="s">
        <v>135</v>
      </c>
      <c r="S13" s="110"/>
      <c r="T13" s="111"/>
    </row>
    <row r="14" spans="1:20" ht="12.75" customHeight="1">
      <c r="A14" s="59">
        <v>10</v>
      </c>
      <c r="B14" s="63"/>
      <c r="C14" s="63"/>
      <c r="D14" s="63"/>
      <c r="E14" s="84"/>
      <c r="F14" s="89"/>
      <c r="G14" s="87" t="s">
        <v>22</v>
      </c>
      <c r="H14" s="90"/>
      <c r="I14" s="62"/>
      <c r="J14" s="75"/>
      <c r="K14" s="80"/>
      <c r="L14" s="77">
        <f t="shared" si="0"/>
        <v>0</v>
      </c>
      <c r="M14" s="77"/>
      <c r="N14" s="77">
        <f t="shared" si="1"/>
        <v>0</v>
      </c>
      <c r="O14" s="77"/>
      <c r="P14" s="84"/>
      <c r="Q14" s="266" t="s">
        <v>134</v>
      </c>
      <c r="R14" s="266" t="s">
        <v>135</v>
      </c>
      <c r="S14" s="110"/>
      <c r="T14" s="111"/>
    </row>
    <row r="15" spans="1:20" ht="12.75" customHeight="1">
      <c r="A15" s="59">
        <v>11</v>
      </c>
      <c r="B15" s="63"/>
      <c r="C15" s="63"/>
      <c r="D15" s="63"/>
      <c r="E15" s="84"/>
      <c r="F15" s="89"/>
      <c r="G15" s="87" t="s">
        <v>22</v>
      </c>
      <c r="H15" s="90"/>
      <c r="I15" s="62"/>
      <c r="J15" s="75"/>
      <c r="K15" s="80"/>
      <c r="L15" s="77">
        <f t="shared" si="0"/>
        <v>0</v>
      </c>
      <c r="M15" s="77"/>
      <c r="N15" s="77">
        <f t="shared" si="1"/>
        <v>0</v>
      </c>
      <c r="O15" s="77"/>
      <c r="P15" s="84"/>
      <c r="Q15" s="266" t="s">
        <v>134</v>
      </c>
      <c r="R15" s="266" t="s">
        <v>135</v>
      </c>
      <c r="S15" s="110"/>
      <c r="T15" s="111"/>
    </row>
    <row r="16" spans="1:20" ht="12.75" customHeight="1">
      <c r="A16" s="59">
        <v>12</v>
      </c>
      <c r="B16" s="63"/>
      <c r="C16" s="63"/>
      <c r="D16" s="63"/>
      <c r="E16" s="84"/>
      <c r="F16" s="89"/>
      <c r="G16" s="87" t="s">
        <v>22</v>
      </c>
      <c r="H16" s="90"/>
      <c r="I16" s="62"/>
      <c r="J16" s="75"/>
      <c r="K16" s="80"/>
      <c r="L16" s="77">
        <f t="shared" si="0"/>
        <v>0</v>
      </c>
      <c r="M16" s="77"/>
      <c r="N16" s="77">
        <f t="shared" si="1"/>
        <v>0</v>
      </c>
      <c r="O16" s="77"/>
      <c r="P16" s="84"/>
      <c r="Q16" s="266" t="s">
        <v>134</v>
      </c>
      <c r="R16" s="266" t="s">
        <v>135</v>
      </c>
      <c r="S16" s="110"/>
      <c r="T16" s="111"/>
    </row>
    <row r="17" spans="1:20" ht="12.75" customHeight="1">
      <c r="A17" s="59">
        <v>13</v>
      </c>
      <c r="B17" s="63"/>
      <c r="C17" s="63"/>
      <c r="D17" s="63"/>
      <c r="E17" s="84"/>
      <c r="F17" s="89"/>
      <c r="G17" s="87" t="s">
        <v>22</v>
      </c>
      <c r="H17" s="90"/>
      <c r="I17" s="62"/>
      <c r="J17" s="75"/>
      <c r="K17" s="80"/>
      <c r="L17" s="77">
        <f t="shared" si="0"/>
        <v>0</v>
      </c>
      <c r="M17" s="77"/>
      <c r="N17" s="77">
        <f t="shared" si="1"/>
        <v>0</v>
      </c>
      <c r="O17" s="77"/>
      <c r="P17" s="84"/>
      <c r="Q17" s="266" t="s">
        <v>134</v>
      </c>
      <c r="R17" s="266" t="s">
        <v>135</v>
      </c>
      <c r="S17" s="110"/>
      <c r="T17" s="111"/>
    </row>
    <row r="18" spans="1:20" ht="12.75" customHeight="1">
      <c r="A18" s="59">
        <v>14</v>
      </c>
      <c r="B18" s="63"/>
      <c r="C18" s="63"/>
      <c r="D18" s="63"/>
      <c r="E18" s="84"/>
      <c r="F18" s="89"/>
      <c r="G18" s="87" t="s">
        <v>22</v>
      </c>
      <c r="H18" s="90"/>
      <c r="I18" s="62"/>
      <c r="J18" s="75"/>
      <c r="K18" s="80"/>
      <c r="L18" s="77">
        <f t="shared" si="0"/>
        <v>0</v>
      </c>
      <c r="M18" s="77"/>
      <c r="N18" s="77">
        <f t="shared" si="1"/>
        <v>0</v>
      </c>
      <c r="O18" s="77"/>
      <c r="P18" s="84"/>
      <c r="Q18" s="266" t="s">
        <v>134</v>
      </c>
      <c r="R18" s="266" t="s">
        <v>135</v>
      </c>
      <c r="S18" s="110"/>
      <c r="T18" s="111"/>
    </row>
    <row r="19" spans="1:20" ht="12.75" customHeight="1">
      <c r="A19" s="59">
        <v>15</v>
      </c>
      <c r="B19" s="63"/>
      <c r="C19" s="63"/>
      <c r="D19" s="63"/>
      <c r="E19" s="84"/>
      <c r="F19" s="89"/>
      <c r="G19" s="87" t="s">
        <v>22</v>
      </c>
      <c r="H19" s="90"/>
      <c r="I19" s="62"/>
      <c r="J19" s="75"/>
      <c r="K19" s="80"/>
      <c r="L19" s="77">
        <f t="shared" si="0"/>
        <v>0</v>
      </c>
      <c r="M19" s="77"/>
      <c r="N19" s="77">
        <f>L19-M19</f>
        <v>0</v>
      </c>
      <c r="O19" s="77"/>
      <c r="P19" s="84"/>
      <c r="Q19" s="266" t="s">
        <v>134</v>
      </c>
      <c r="R19" s="266" t="s">
        <v>135</v>
      </c>
      <c r="S19" s="110"/>
      <c r="T19" s="111"/>
    </row>
    <row r="20" spans="1:20" ht="12.75" customHeight="1">
      <c r="A20" s="57"/>
      <c r="B20" s="60" t="s">
        <v>20</v>
      </c>
      <c r="C20" s="63"/>
      <c r="D20" s="63"/>
      <c r="E20" s="84"/>
      <c r="F20" s="89"/>
      <c r="G20" s="87" t="s">
        <v>22</v>
      </c>
      <c r="H20" s="90"/>
      <c r="I20" s="62"/>
      <c r="J20" s="75"/>
      <c r="K20" s="80"/>
      <c r="L20" s="77">
        <f t="shared" si="0"/>
        <v>0</v>
      </c>
      <c r="M20" s="77"/>
      <c r="N20" s="77">
        <f>L20-M20</f>
        <v>0</v>
      </c>
      <c r="O20" s="77"/>
      <c r="P20" s="84"/>
      <c r="Q20" s="266" t="s">
        <v>134</v>
      </c>
      <c r="R20" s="266" t="s">
        <v>135</v>
      </c>
      <c r="S20" s="110"/>
      <c r="T20" s="111"/>
    </row>
    <row r="21" spans="1:20" s="7" customFormat="1" ht="12.75" customHeight="1">
      <c r="A21" s="308" t="s">
        <v>82</v>
      </c>
      <c r="B21" s="309"/>
      <c r="C21" s="309"/>
      <c r="D21" s="309"/>
      <c r="E21" s="309"/>
      <c r="F21" s="88"/>
      <c r="G21" s="88"/>
      <c r="H21" s="88"/>
      <c r="I21" s="88"/>
      <c r="J21" s="88"/>
      <c r="K21" s="152"/>
      <c r="L21" s="78">
        <f>SUM(L5:L20)</f>
        <v>0</v>
      </c>
      <c r="M21" s="78">
        <f>SUM(M5:M20)</f>
        <v>0</v>
      </c>
      <c r="N21" s="78">
        <f>SUM(N5:N20)</f>
        <v>0</v>
      </c>
      <c r="O21" s="78">
        <f>SUM(O5:O20)</f>
        <v>0</v>
      </c>
      <c r="P21" s="263"/>
      <c r="Q21" s="293"/>
      <c r="R21" s="153"/>
      <c r="S21" s="153"/>
      <c r="T21" s="292"/>
    </row>
    <row r="22" spans="1:20" ht="12.75" customHeight="1">
      <c r="A22" s="66"/>
      <c r="B22" s="147"/>
      <c r="C22" s="147"/>
      <c r="D22" s="147"/>
      <c r="E22" s="82"/>
      <c r="F22" s="66"/>
      <c r="G22" s="66"/>
      <c r="H22" s="66"/>
      <c r="I22" s="148"/>
      <c r="J22" s="66"/>
      <c r="K22" s="149"/>
      <c r="L22" s="150"/>
      <c r="M22" s="150"/>
      <c r="N22" s="150"/>
      <c r="O22" s="150"/>
      <c r="P22" s="82"/>
      <c r="Q22" s="151"/>
      <c r="R22" s="151"/>
      <c r="S22" s="151"/>
      <c r="T22" s="151"/>
    </row>
    <row r="23" spans="1:20" s="7" customFormat="1" ht="21" customHeight="1">
      <c r="A23" s="310" t="s">
        <v>81</v>
      </c>
      <c r="B23" s="310"/>
      <c r="C23" s="9"/>
      <c r="D23" s="9"/>
      <c r="E23" s="81"/>
      <c r="F23" s="9"/>
      <c r="G23" s="9"/>
      <c r="H23" s="9"/>
      <c r="I23" s="9"/>
      <c r="J23" s="9"/>
      <c r="K23" s="9"/>
      <c r="L23" s="9"/>
      <c r="M23" s="9"/>
      <c r="N23" s="9"/>
      <c r="O23" s="9"/>
      <c r="P23" s="81"/>
      <c r="Q23" s="9"/>
      <c r="R23" s="9"/>
      <c r="S23" s="9"/>
      <c r="T23" s="113"/>
    </row>
    <row r="24" spans="1:20" ht="24.75" customHeight="1">
      <c r="A24" s="73"/>
      <c r="B24" s="257" t="s">
        <v>10</v>
      </c>
      <c r="C24" s="258" t="s">
        <v>21</v>
      </c>
      <c r="D24" s="257" t="s">
        <v>57</v>
      </c>
      <c r="E24" s="259" t="s">
        <v>58</v>
      </c>
      <c r="F24" s="302" t="s">
        <v>56</v>
      </c>
      <c r="G24" s="303"/>
      <c r="H24" s="304"/>
      <c r="I24" s="302" t="s">
        <v>64</v>
      </c>
      <c r="J24" s="303"/>
      <c r="K24" s="258" t="s">
        <v>18</v>
      </c>
      <c r="L24" s="260" t="s">
        <v>17</v>
      </c>
      <c r="M24" s="261" t="s">
        <v>126</v>
      </c>
      <c r="N24" s="261" t="s">
        <v>132</v>
      </c>
      <c r="O24" s="261" t="s">
        <v>158</v>
      </c>
      <c r="P24" s="259" t="s">
        <v>154</v>
      </c>
      <c r="Q24" s="305" t="s">
        <v>133</v>
      </c>
      <c r="R24" s="306"/>
      <c r="S24" s="307"/>
      <c r="T24" s="262" t="s">
        <v>6</v>
      </c>
    </row>
    <row r="25" spans="1:20" ht="12.75" customHeight="1">
      <c r="A25" s="59">
        <v>1</v>
      </c>
      <c r="B25" s="63"/>
      <c r="C25" s="64"/>
      <c r="D25" s="63"/>
      <c r="E25" s="84"/>
      <c r="F25" s="285"/>
      <c r="G25" s="87" t="s">
        <v>22</v>
      </c>
      <c r="H25" s="286"/>
      <c r="I25" s="62"/>
      <c r="J25" s="75"/>
      <c r="K25" s="80"/>
      <c r="L25" s="77">
        <f aca="true" t="shared" si="2" ref="L25:L30">I25*K25</f>
        <v>0</v>
      </c>
      <c r="M25" s="77"/>
      <c r="N25" s="77">
        <f aca="true" t="shared" si="3" ref="N25:N30">L25-M25</f>
        <v>0</v>
      </c>
      <c r="O25" s="110"/>
      <c r="P25" s="84"/>
      <c r="Q25" s="265" t="s">
        <v>134</v>
      </c>
      <c r="R25" s="266" t="s">
        <v>135</v>
      </c>
      <c r="S25" s="110"/>
      <c r="T25" s="111"/>
    </row>
    <row r="26" spans="1:20" ht="12.75" customHeight="1">
      <c r="A26" s="59">
        <v>2</v>
      </c>
      <c r="B26" s="63"/>
      <c r="C26" s="63"/>
      <c r="D26" s="63"/>
      <c r="E26" s="84"/>
      <c r="F26" s="89"/>
      <c r="G26" s="87" t="s">
        <v>22</v>
      </c>
      <c r="H26" s="90"/>
      <c r="I26" s="62"/>
      <c r="J26" s="75"/>
      <c r="K26" s="80"/>
      <c r="L26" s="77">
        <f t="shared" si="2"/>
        <v>0</v>
      </c>
      <c r="M26" s="77"/>
      <c r="N26" s="77">
        <f t="shared" si="3"/>
        <v>0</v>
      </c>
      <c r="O26" s="77"/>
      <c r="P26" s="84"/>
      <c r="Q26" s="266" t="s">
        <v>134</v>
      </c>
      <c r="R26" s="266" t="s">
        <v>135</v>
      </c>
      <c r="S26" s="110"/>
      <c r="T26" s="111"/>
    </row>
    <row r="27" spans="1:20" ht="12.75" customHeight="1">
      <c r="A27" s="59">
        <v>3</v>
      </c>
      <c r="B27" s="63"/>
      <c r="C27" s="63"/>
      <c r="D27" s="63"/>
      <c r="E27" s="84"/>
      <c r="F27" s="89"/>
      <c r="G27" s="87" t="s">
        <v>22</v>
      </c>
      <c r="H27" s="90"/>
      <c r="I27" s="62"/>
      <c r="J27" s="75"/>
      <c r="K27" s="80"/>
      <c r="L27" s="77">
        <f t="shared" si="2"/>
        <v>0</v>
      </c>
      <c r="M27" s="77"/>
      <c r="N27" s="77">
        <f t="shared" si="3"/>
        <v>0</v>
      </c>
      <c r="O27" s="77"/>
      <c r="P27" s="84"/>
      <c r="Q27" s="266" t="s">
        <v>134</v>
      </c>
      <c r="R27" s="266" t="s">
        <v>135</v>
      </c>
      <c r="S27" s="110"/>
      <c r="T27" s="111"/>
    </row>
    <row r="28" spans="1:20" ht="12.75" customHeight="1">
      <c r="A28" s="59">
        <v>4</v>
      </c>
      <c r="B28" s="63"/>
      <c r="C28" s="63"/>
      <c r="D28" s="63"/>
      <c r="E28" s="84"/>
      <c r="F28" s="89"/>
      <c r="G28" s="87" t="s">
        <v>22</v>
      </c>
      <c r="H28" s="90"/>
      <c r="I28" s="62"/>
      <c r="J28" s="75"/>
      <c r="K28" s="80"/>
      <c r="L28" s="77">
        <f t="shared" si="2"/>
        <v>0</v>
      </c>
      <c r="M28" s="77"/>
      <c r="N28" s="77">
        <f t="shared" si="3"/>
        <v>0</v>
      </c>
      <c r="O28" s="77"/>
      <c r="P28" s="84"/>
      <c r="Q28" s="266" t="s">
        <v>134</v>
      </c>
      <c r="R28" s="266" t="s">
        <v>135</v>
      </c>
      <c r="S28" s="110"/>
      <c r="T28" s="111"/>
    </row>
    <row r="29" spans="1:20" ht="12.75" customHeight="1">
      <c r="A29" s="59">
        <v>5</v>
      </c>
      <c r="B29" s="63"/>
      <c r="C29" s="63"/>
      <c r="D29" s="63"/>
      <c r="E29" s="84"/>
      <c r="F29" s="89"/>
      <c r="G29" s="87" t="s">
        <v>22</v>
      </c>
      <c r="H29" s="90"/>
      <c r="I29" s="62"/>
      <c r="J29" s="75"/>
      <c r="K29" s="80"/>
      <c r="L29" s="77">
        <f t="shared" si="2"/>
        <v>0</v>
      </c>
      <c r="M29" s="77"/>
      <c r="N29" s="77">
        <f t="shared" si="3"/>
        <v>0</v>
      </c>
      <c r="O29" s="77"/>
      <c r="P29" s="84"/>
      <c r="Q29" s="266" t="s">
        <v>134</v>
      </c>
      <c r="R29" s="266" t="s">
        <v>135</v>
      </c>
      <c r="S29" s="110"/>
      <c r="T29" s="111"/>
    </row>
    <row r="30" spans="1:20" ht="12.75" customHeight="1">
      <c r="A30" s="57"/>
      <c r="B30" s="60" t="s">
        <v>20</v>
      </c>
      <c r="C30" s="63"/>
      <c r="D30" s="63"/>
      <c r="E30" s="84"/>
      <c r="F30" s="89"/>
      <c r="G30" s="87" t="s">
        <v>22</v>
      </c>
      <c r="H30" s="90"/>
      <c r="I30" s="62"/>
      <c r="J30" s="75"/>
      <c r="K30" s="80"/>
      <c r="L30" s="77">
        <f t="shared" si="2"/>
        <v>0</v>
      </c>
      <c r="M30" s="77"/>
      <c r="N30" s="77">
        <f t="shared" si="3"/>
        <v>0</v>
      </c>
      <c r="O30" s="77"/>
      <c r="P30" s="84"/>
      <c r="Q30" s="266" t="s">
        <v>134</v>
      </c>
      <c r="R30" s="266" t="s">
        <v>135</v>
      </c>
      <c r="S30" s="110"/>
      <c r="T30" s="111"/>
    </row>
    <row r="31" spans="1:20" s="7" customFormat="1" ht="12.75" customHeight="1">
      <c r="A31" s="308" t="s">
        <v>83</v>
      </c>
      <c r="B31" s="309"/>
      <c r="C31" s="309"/>
      <c r="D31" s="309"/>
      <c r="E31" s="309"/>
      <c r="F31" s="88"/>
      <c r="G31" s="88"/>
      <c r="H31" s="88"/>
      <c r="I31" s="88"/>
      <c r="J31" s="88"/>
      <c r="K31" s="152"/>
      <c r="L31" s="78">
        <f>SUM(L25:L30)</f>
        <v>0</v>
      </c>
      <c r="M31" s="78">
        <f>SUM(M25:M30)</f>
        <v>0</v>
      </c>
      <c r="N31" s="78">
        <f>SUM(N25:N30)</f>
        <v>0</v>
      </c>
      <c r="O31" s="78">
        <f>SUM(O25:O30)</f>
        <v>0</v>
      </c>
      <c r="P31" s="263"/>
      <c r="Q31" s="293"/>
      <c r="R31" s="153"/>
      <c r="S31" s="153"/>
      <c r="T31" s="292"/>
    </row>
    <row r="32" spans="1:20" s="96" customFormat="1" ht="11.25">
      <c r="A32" s="92"/>
      <c r="B32" s="92"/>
      <c r="C32" s="92"/>
      <c r="D32" s="92"/>
      <c r="E32" s="92"/>
      <c r="F32" s="93"/>
      <c r="G32" s="93"/>
      <c r="H32" s="93"/>
      <c r="I32" s="93"/>
      <c r="J32" s="93"/>
      <c r="K32" s="94"/>
      <c r="L32" s="95"/>
      <c r="M32" s="95"/>
      <c r="N32" s="95"/>
      <c r="O32" s="95"/>
      <c r="P32" s="92"/>
      <c r="Q32" s="95"/>
      <c r="R32" s="95"/>
      <c r="S32" s="95"/>
      <c r="T32" s="95"/>
    </row>
    <row r="33" spans="1:20" s="7" customFormat="1" ht="12.75" customHeight="1">
      <c r="A33" s="308" t="s">
        <v>92</v>
      </c>
      <c r="B33" s="309"/>
      <c r="C33" s="309"/>
      <c r="D33" s="309"/>
      <c r="E33" s="309"/>
      <c r="F33" s="88"/>
      <c r="G33" s="88"/>
      <c r="H33" s="88"/>
      <c r="I33" s="88"/>
      <c r="J33" s="88"/>
      <c r="K33" s="152"/>
      <c r="L33" s="78">
        <f>L21+L31</f>
        <v>0</v>
      </c>
      <c r="M33" s="263"/>
      <c r="N33" s="263"/>
      <c r="O33" s="263"/>
      <c r="P33" s="263"/>
      <c r="Q33" s="153"/>
      <c r="R33" s="153"/>
      <c r="S33" s="153"/>
      <c r="T33" s="112"/>
    </row>
    <row r="34" spans="1:20" s="7" customFormat="1" ht="12.75" customHeight="1">
      <c r="A34" s="66"/>
      <c r="B34" s="66"/>
      <c r="C34" s="66"/>
      <c r="D34" s="66"/>
      <c r="E34" s="66"/>
      <c r="F34" s="67"/>
      <c r="G34" s="67"/>
      <c r="H34" s="67"/>
      <c r="I34" s="67"/>
      <c r="J34" s="67"/>
      <c r="K34" s="68"/>
      <c r="L34" s="69"/>
      <c r="M34" s="69"/>
      <c r="N34" s="69"/>
      <c r="O34" s="69"/>
      <c r="P34" s="66"/>
      <c r="Q34" s="154"/>
      <c r="R34" s="154"/>
      <c r="S34" s="154"/>
      <c r="T34" s="154"/>
    </row>
    <row r="35" spans="1:20" s="96" customFormat="1" ht="17.25" customHeight="1">
      <c r="A35" s="97"/>
      <c r="C35" s="97"/>
      <c r="D35" s="97"/>
      <c r="F35" s="100"/>
      <c r="G35" s="100"/>
      <c r="H35" s="100"/>
      <c r="I35" s="100"/>
      <c r="J35" s="100"/>
      <c r="K35" s="99" t="s">
        <v>59</v>
      </c>
      <c r="L35" s="102"/>
      <c r="M35" s="102"/>
      <c r="N35" s="102"/>
      <c r="O35" s="102"/>
      <c r="Q35" s="102"/>
      <c r="R35" s="102"/>
      <c r="S35" s="102"/>
      <c r="T35" s="102"/>
    </row>
    <row r="36" spans="1:20" s="96" customFormat="1" ht="17.25" customHeight="1">
      <c r="A36" s="97"/>
      <c r="C36" s="97"/>
      <c r="D36" s="97"/>
      <c r="F36" s="100"/>
      <c r="G36" s="100"/>
      <c r="H36" s="100"/>
      <c r="I36" s="100"/>
      <c r="J36" s="100"/>
      <c r="K36" s="99" t="s">
        <v>60</v>
      </c>
      <c r="L36" s="102"/>
      <c r="M36" s="102"/>
      <c r="N36" s="102"/>
      <c r="O36" s="102"/>
      <c r="Q36" s="102"/>
      <c r="R36" s="102"/>
      <c r="S36" s="102"/>
      <c r="T36" s="102"/>
    </row>
    <row r="37" spans="1:20" s="96" customFormat="1" ht="17.25" customHeight="1">
      <c r="A37" s="97"/>
      <c r="B37" s="98"/>
      <c r="C37" s="97"/>
      <c r="D37" s="97"/>
      <c r="E37" s="103"/>
      <c r="G37" s="100"/>
      <c r="H37" s="100"/>
      <c r="I37" s="103"/>
      <c r="J37" s="100"/>
      <c r="K37" s="101"/>
      <c r="L37" s="100" t="s">
        <v>61</v>
      </c>
      <c r="M37" s="102"/>
      <c r="N37" s="102"/>
      <c r="O37" s="102"/>
      <c r="P37" s="103"/>
      <c r="Q37" s="102"/>
      <c r="R37" s="102"/>
      <c r="S37" s="102"/>
      <c r="T37" s="102"/>
    </row>
    <row r="38" spans="1:20" s="96" customFormat="1" ht="17.25" customHeight="1">
      <c r="A38" s="92"/>
      <c r="B38" s="92"/>
      <c r="C38" s="92"/>
      <c r="D38" s="92"/>
      <c r="E38" s="104"/>
      <c r="G38" s="105"/>
      <c r="H38" s="105"/>
      <c r="I38" s="103"/>
      <c r="J38" s="105"/>
      <c r="K38" s="106"/>
      <c r="L38" s="100" t="s">
        <v>62</v>
      </c>
      <c r="M38" s="107"/>
      <c r="N38" s="107"/>
      <c r="O38" s="107"/>
      <c r="P38" s="104"/>
      <c r="Q38" s="107"/>
      <c r="R38" s="107"/>
      <c r="S38" s="107"/>
      <c r="T38" s="264" t="s">
        <v>63</v>
      </c>
    </row>
    <row r="39" spans="1:20" s="96" customFormat="1" ht="5.25" customHeight="1">
      <c r="A39" s="92"/>
      <c r="B39" s="92"/>
      <c r="C39" s="92"/>
      <c r="D39" s="92"/>
      <c r="E39" s="104"/>
      <c r="F39" s="105"/>
      <c r="G39" s="105"/>
      <c r="H39" s="105"/>
      <c r="I39" s="105"/>
      <c r="J39" s="105"/>
      <c r="K39" s="106"/>
      <c r="L39" s="107"/>
      <c r="M39" s="107"/>
      <c r="N39" s="107"/>
      <c r="O39" s="107"/>
      <c r="P39" s="104"/>
      <c r="Q39" s="107"/>
      <c r="R39" s="107"/>
      <c r="S39" s="107"/>
      <c r="T39" s="107"/>
    </row>
    <row r="40" spans="1:19" s="7" customFormat="1" ht="13.5" customHeight="1">
      <c r="A40" s="53" t="s">
        <v>79</v>
      </c>
      <c r="B40" s="66"/>
      <c r="C40" s="66"/>
      <c r="D40" s="66"/>
      <c r="E40" s="82"/>
      <c r="F40" s="67"/>
      <c r="G40" s="67"/>
      <c r="H40" s="67"/>
      <c r="I40" s="67"/>
      <c r="J40" s="67"/>
      <c r="K40" s="68"/>
      <c r="L40" s="69"/>
      <c r="M40" s="69"/>
      <c r="N40" s="69"/>
      <c r="O40" s="69"/>
      <c r="P40" s="82"/>
      <c r="Q40" s="69"/>
      <c r="R40" s="69"/>
      <c r="S40" s="69"/>
    </row>
    <row r="41" ht="13.5">
      <c r="A41" s="53" t="s">
        <v>109</v>
      </c>
    </row>
    <row r="42" ht="13.5">
      <c r="A42" s="55"/>
    </row>
    <row r="43" ht="13.5">
      <c r="A43" s="56"/>
    </row>
    <row r="44" ht="13.5">
      <c r="B44" s="54"/>
    </row>
  </sheetData>
  <sheetProtection/>
  <mergeCells count="12">
    <mergeCell ref="A23:B23"/>
    <mergeCell ref="F24:H24"/>
    <mergeCell ref="I24:J24"/>
    <mergeCell ref="Q24:S24"/>
    <mergeCell ref="A31:E31"/>
    <mergeCell ref="A33:E33"/>
    <mergeCell ref="A1:T1"/>
    <mergeCell ref="A3:B3"/>
    <mergeCell ref="F4:H4"/>
    <mergeCell ref="I4:J4"/>
    <mergeCell ref="Q4:S4"/>
    <mergeCell ref="A21:E21"/>
  </mergeCells>
  <dataValidations count="3">
    <dataValidation type="list" allowBlank="1" showInputMessage="1" showErrorMessage="1" sqref="C25:C29 C5:C19">
      <formula1>"トップアスリート,講演者,医師,講師,スポーツプログラマー,アスレティックトレーナー,種目別指導者,助手,審判員,看護師,運営スタッフ,運営補助"</formula1>
    </dataValidation>
    <dataValidation type="list" allowBlank="1" showInputMessage="1" showErrorMessage="1" sqref="J22 J25:J30 J5:J20">
      <formula1>"回,ｈ,日"</formula1>
    </dataValidation>
    <dataValidation type="list" allowBlank="1" showInputMessage="1" showErrorMessage="1" sqref="C22">
      <formula1>"トップアスリート,講演者,医師,スポーツドクター,講師,運営支援アドバイザー,スポーツプログラマー,アスレティックトレーナー,種目別指導者,審判員,看護師,助手,運営スタッフ,運営補助,運営委員等,原稿作成者"</formula1>
    </dataValidation>
  </dataValidations>
  <printOptions horizontalCentered="1"/>
  <pageMargins left="0.7874015748031497" right="0.5905511811023623" top="0.7874015748031497" bottom="0.3937007874015748" header="0.5905511811023623" footer="0.2755905511811024"/>
  <pageSetup horizontalDpi="600" verticalDpi="600" orientation="landscape" paperSize="9" scale="91" r:id="rId4"/>
  <drawing r:id="rId3"/>
  <legacyDrawing r:id="rId2"/>
</worksheet>
</file>

<file path=xl/worksheets/sheet10.xml><?xml version="1.0" encoding="utf-8"?>
<worksheet xmlns="http://schemas.openxmlformats.org/spreadsheetml/2006/main" xmlns:r="http://schemas.openxmlformats.org/officeDocument/2006/relationships">
  <dimension ref="A1:P33"/>
  <sheetViews>
    <sheetView zoomScalePageLayoutView="0" workbookViewId="0" topLeftCell="A1">
      <selection activeCell="O29" sqref="O29"/>
    </sheetView>
  </sheetViews>
  <sheetFormatPr defaultColWidth="9.00390625" defaultRowHeight="13.5"/>
  <cols>
    <col min="1" max="1" width="4.00390625" style="3" bestFit="1" customWidth="1"/>
    <col min="2" max="2" width="8.625" style="3" customWidth="1"/>
    <col min="3" max="3" width="11.625" style="10" customWidth="1"/>
    <col min="4" max="5" width="20.625" style="10" customWidth="1"/>
    <col min="6" max="6" width="8.25390625" style="10" customWidth="1"/>
    <col min="7" max="7" width="8.25390625" style="10" bestFit="1" customWidth="1"/>
    <col min="8" max="8" width="8.625" style="10" customWidth="1"/>
    <col min="9" max="9" width="6.00390625" style="10" customWidth="1"/>
    <col min="10" max="11" width="8.625" style="10" bestFit="1" customWidth="1"/>
    <col min="12" max="14" width="2.625" style="10" customWidth="1"/>
    <col min="15" max="15" width="20.625" style="10" customWidth="1"/>
    <col min="16" max="16384" width="9.00390625" style="10" customWidth="1"/>
  </cols>
  <sheetData>
    <row r="1" spans="1:15" ht="19.5" customHeight="1">
      <c r="A1" s="381" t="s">
        <v>11</v>
      </c>
      <c r="B1" s="381"/>
      <c r="C1" s="382"/>
      <c r="D1" s="382"/>
      <c r="E1" s="382"/>
      <c r="F1" s="382"/>
      <c r="G1" s="382"/>
      <c r="H1" s="382"/>
      <c r="I1" s="382"/>
      <c r="J1" s="382"/>
      <c r="K1" s="382"/>
      <c r="L1" s="382"/>
      <c r="M1" s="382"/>
      <c r="N1" s="382"/>
      <c r="O1" s="382"/>
    </row>
    <row r="2" spans="1:15" ht="19.5" customHeight="1">
      <c r="A2" s="383"/>
      <c r="B2" s="383"/>
      <c r="C2" s="383"/>
      <c r="D2" s="383"/>
      <c r="E2" s="383"/>
      <c r="F2" s="383"/>
      <c r="G2" s="383"/>
      <c r="H2" s="383"/>
      <c r="I2" s="383"/>
      <c r="J2" s="383"/>
      <c r="K2" s="383"/>
      <c r="L2" s="383"/>
      <c r="M2" s="383"/>
      <c r="N2" s="383"/>
      <c r="O2" s="383"/>
    </row>
    <row r="3" spans="1:15" ht="18" customHeight="1">
      <c r="A3" s="301" t="s">
        <v>80</v>
      </c>
      <c r="B3" s="301"/>
      <c r="C3" s="117"/>
      <c r="D3" s="117"/>
      <c r="E3" s="117"/>
      <c r="F3" s="117"/>
      <c r="G3" s="117"/>
      <c r="H3" s="117"/>
      <c r="I3" s="117"/>
      <c r="J3" s="117"/>
      <c r="K3" s="117"/>
      <c r="L3" s="117"/>
      <c r="M3" s="117"/>
      <c r="N3" s="117"/>
      <c r="O3" s="117"/>
    </row>
    <row r="4" spans="1:15" s="18" customFormat="1" ht="24.75" customHeight="1" thickBot="1">
      <c r="A4" s="1"/>
      <c r="B4" s="384" t="s">
        <v>12</v>
      </c>
      <c r="C4" s="385"/>
      <c r="D4" s="1" t="s">
        <v>0</v>
      </c>
      <c r="E4" s="1" t="s">
        <v>3</v>
      </c>
      <c r="F4" s="1" t="s">
        <v>103</v>
      </c>
      <c r="G4" s="1" t="s">
        <v>4</v>
      </c>
      <c r="H4" s="386" t="s">
        <v>13</v>
      </c>
      <c r="I4" s="387"/>
      <c r="J4" s="1" t="s">
        <v>18</v>
      </c>
      <c r="K4" s="1" t="s">
        <v>17</v>
      </c>
      <c r="L4" s="388" t="s">
        <v>133</v>
      </c>
      <c r="M4" s="389"/>
      <c r="N4" s="390"/>
      <c r="O4" s="1" t="s">
        <v>6</v>
      </c>
    </row>
    <row r="5" spans="1:16" s="18" customFormat="1" ht="16.5" customHeight="1" thickTop="1">
      <c r="A5" s="19">
        <v>1</v>
      </c>
      <c r="B5" s="391" t="s">
        <v>104</v>
      </c>
      <c r="C5" s="392"/>
      <c r="D5" s="20" t="s">
        <v>68</v>
      </c>
      <c r="E5" s="20" t="s">
        <v>69</v>
      </c>
      <c r="F5" s="21">
        <v>41004</v>
      </c>
      <c r="G5" s="21">
        <v>41004</v>
      </c>
      <c r="H5" s="22">
        <v>2</v>
      </c>
      <c r="I5" s="23" t="s">
        <v>24</v>
      </c>
      <c r="J5" s="24">
        <v>1000</v>
      </c>
      <c r="K5" s="24">
        <f aca="true" t="shared" si="0" ref="K5:K12">H5*J5</f>
        <v>2000</v>
      </c>
      <c r="L5" s="267" t="s">
        <v>136</v>
      </c>
      <c r="M5" s="271" t="s">
        <v>137</v>
      </c>
      <c r="N5" s="269">
        <v>1</v>
      </c>
      <c r="O5" s="25"/>
      <c r="P5" s="26"/>
    </row>
    <row r="6" spans="1:16" s="18" customFormat="1" ht="16.5" customHeight="1">
      <c r="A6" s="2">
        <v>2</v>
      </c>
      <c r="B6" s="393"/>
      <c r="C6" s="394"/>
      <c r="D6" s="27"/>
      <c r="E6" s="27"/>
      <c r="F6" s="28"/>
      <c r="G6" s="28"/>
      <c r="H6" s="29"/>
      <c r="I6" s="30"/>
      <c r="J6" s="31"/>
      <c r="K6" s="31">
        <f t="shared" si="0"/>
        <v>0</v>
      </c>
      <c r="L6" s="268" t="s">
        <v>136</v>
      </c>
      <c r="M6" s="272" t="s">
        <v>135</v>
      </c>
      <c r="N6" s="270"/>
      <c r="O6" s="2"/>
      <c r="P6" s="26"/>
    </row>
    <row r="7" spans="1:16" s="18" customFormat="1" ht="16.5" customHeight="1">
      <c r="A7" s="2">
        <v>3</v>
      </c>
      <c r="B7" s="393"/>
      <c r="C7" s="394"/>
      <c r="D7" s="27"/>
      <c r="E7" s="27"/>
      <c r="F7" s="28"/>
      <c r="G7" s="28"/>
      <c r="H7" s="29"/>
      <c r="I7" s="30"/>
      <c r="J7" s="31"/>
      <c r="K7" s="31">
        <f t="shared" si="0"/>
        <v>0</v>
      </c>
      <c r="L7" s="268" t="s">
        <v>136</v>
      </c>
      <c r="M7" s="272" t="s">
        <v>135</v>
      </c>
      <c r="N7" s="270"/>
      <c r="O7" s="2"/>
      <c r="P7" s="26"/>
    </row>
    <row r="8" spans="1:16" s="18" customFormat="1" ht="16.5" customHeight="1">
      <c r="A8" s="2">
        <v>4</v>
      </c>
      <c r="B8" s="393"/>
      <c r="C8" s="394"/>
      <c r="D8" s="27"/>
      <c r="E8" s="27"/>
      <c r="F8" s="28"/>
      <c r="G8" s="28"/>
      <c r="H8" s="29"/>
      <c r="I8" s="30"/>
      <c r="J8" s="31"/>
      <c r="K8" s="31">
        <f t="shared" si="0"/>
        <v>0</v>
      </c>
      <c r="L8" s="268" t="s">
        <v>136</v>
      </c>
      <c r="M8" s="272" t="s">
        <v>135</v>
      </c>
      <c r="N8" s="270"/>
      <c r="O8" s="2"/>
      <c r="P8" s="26"/>
    </row>
    <row r="9" spans="1:16" s="18" customFormat="1" ht="16.5" customHeight="1">
      <c r="A9" s="2">
        <v>5</v>
      </c>
      <c r="B9" s="393"/>
      <c r="C9" s="394"/>
      <c r="D9" s="27"/>
      <c r="E9" s="27"/>
      <c r="F9" s="28"/>
      <c r="G9" s="28"/>
      <c r="H9" s="29"/>
      <c r="I9" s="30"/>
      <c r="J9" s="31"/>
      <c r="K9" s="31">
        <f t="shared" si="0"/>
        <v>0</v>
      </c>
      <c r="L9" s="268" t="s">
        <v>136</v>
      </c>
      <c r="M9" s="272" t="s">
        <v>135</v>
      </c>
      <c r="N9" s="270"/>
      <c r="O9" s="2"/>
      <c r="P9" s="26"/>
    </row>
    <row r="10" spans="1:16" s="18" customFormat="1" ht="16.5" customHeight="1">
      <c r="A10" s="2">
        <v>6</v>
      </c>
      <c r="B10" s="393"/>
      <c r="C10" s="394"/>
      <c r="D10" s="27"/>
      <c r="E10" s="27"/>
      <c r="F10" s="28"/>
      <c r="G10" s="28"/>
      <c r="H10" s="29"/>
      <c r="I10" s="30"/>
      <c r="J10" s="31"/>
      <c r="K10" s="31">
        <f t="shared" si="0"/>
        <v>0</v>
      </c>
      <c r="L10" s="268" t="s">
        <v>136</v>
      </c>
      <c r="M10" s="272" t="s">
        <v>135</v>
      </c>
      <c r="N10" s="270"/>
      <c r="O10" s="2"/>
      <c r="P10" s="26"/>
    </row>
    <row r="11" spans="1:16" s="18" customFormat="1" ht="16.5" customHeight="1">
      <c r="A11" s="2">
        <v>7</v>
      </c>
      <c r="B11" s="393"/>
      <c r="C11" s="394"/>
      <c r="D11" s="27"/>
      <c r="E11" s="27"/>
      <c r="F11" s="28"/>
      <c r="G11" s="28"/>
      <c r="H11" s="29"/>
      <c r="I11" s="30"/>
      <c r="J11" s="31"/>
      <c r="K11" s="31">
        <f t="shared" si="0"/>
        <v>0</v>
      </c>
      <c r="L11" s="268" t="s">
        <v>136</v>
      </c>
      <c r="M11" s="272" t="s">
        <v>135</v>
      </c>
      <c r="N11" s="270"/>
      <c r="O11" s="2"/>
      <c r="P11" s="26"/>
    </row>
    <row r="12" spans="1:16" s="18" customFormat="1" ht="16.5" customHeight="1">
      <c r="A12" s="2">
        <v>8</v>
      </c>
      <c r="B12" s="393"/>
      <c r="C12" s="394"/>
      <c r="D12" s="27"/>
      <c r="E12" s="27"/>
      <c r="F12" s="28"/>
      <c r="G12" s="28"/>
      <c r="H12" s="29"/>
      <c r="I12" s="30"/>
      <c r="J12" s="31"/>
      <c r="K12" s="31">
        <f t="shared" si="0"/>
        <v>0</v>
      </c>
      <c r="L12" s="268" t="s">
        <v>136</v>
      </c>
      <c r="M12" s="272" t="s">
        <v>135</v>
      </c>
      <c r="N12" s="270"/>
      <c r="O12" s="2"/>
      <c r="P12" s="26"/>
    </row>
    <row r="13" spans="1:16" s="18" customFormat="1" ht="16.5" customHeight="1">
      <c r="A13" s="2">
        <v>9</v>
      </c>
      <c r="B13" s="393"/>
      <c r="C13" s="394"/>
      <c r="D13" s="27"/>
      <c r="E13" s="27"/>
      <c r="F13" s="28"/>
      <c r="G13" s="28"/>
      <c r="H13" s="29"/>
      <c r="I13" s="30"/>
      <c r="J13" s="31"/>
      <c r="K13" s="31">
        <f aca="true" t="shared" si="1" ref="K13:K27">H13*J13</f>
        <v>0</v>
      </c>
      <c r="L13" s="268" t="s">
        <v>136</v>
      </c>
      <c r="M13" s="272" t="s">
        <v>135</v>
      </c>
      <c r="N13" s="270"/>
      <c r="O13" s="2"/>
      <c r="P13" s="26"/>
    </row>
    <row r="14" spans="1:16" s="18" customFormat="1" ht="16.5" customHeight="1">
      <c r="A14" s="2">
        <v>10</v>
      </c>
      <c r="B14" s="393"/>
      <c r="C14" s="394"/>
      <c r="D14" s="27"/>
      <c r="E14" s="27"/>
      <c r="F14" s="28"/>
      <c r="G14" s="28"/>
      <c r="H14" s="29"/>
      <c r="I14" s="30"/>
      <c r="J14" s="31"/>
      <c r="K14" s="31">
        <f t="shared" si="1"/>
        <v>0</v>
      </c>
      <c r="L14" s="268" t="s">
        <v>136</v>
      </c>
      <c r="M14" s="272" t="s">
        <v>135</v>
      </c>
      <c r="N14" s="270"/>
      <c r="O14" s="2"/>
      <c r="P14" s="26"/>
    </row>
    <row r="15" spans="1:16" s="18" customFormat="1" ht="16.5" customHeight="1">
      <c r="A15" s="2">
        <v>11</v>
      </c>
      <c r="B15" s="393"/>
      <c r="C15" s="394"/>
      <c r="D15" s="27"/>
      <c r="E15" s="27"/>
      <c r="F15" s="28"/>
      <c r="G15" s="28"/>
      <c r="H15" s="29"/>
      <c r="I15" s="30"/>
      <c r="J15" s="31"/>
      <c r="K15" s="31">
        <f t="shared" si="1"/>
        <v>0</v>
      </c>
      <c r="L15" s="268" t="s">
        <v>136</v>
      </c>
      <c r="M15" s="272" t="s">
        <v>135</v>
      </c>
      <c r="N15" s="270"/>
      <c r="O15" s="2"/>
      <c r="P15" s="26"/>
    </row>
    <row r="16" spans="1:16" s="18" customFormat="1" ht="16.5" customHeight="1">
      <c r="A16" s="2">
        <v>12</v>
      </c>
      <c r="B16" s="393"/>
      <c r="C16" s="394"/>
      <c r="D16" s="27"/>
      <c r="E16" s="27"/>
      <c r="F16" s="28"/>
      <c r="G16" s="28"/>
      <c r="H16" s="29"/>
      <c r="I16" s="30"/>
      <c r="J16" s="31"/>
      <c r="K16" s="31">
        <f t="shared" si="1"/>
        <v>0</v>
      </c>
      <c r="L16" s="268" t="s">
        <v>136</v>
      </c>
      <c r="M16" s="272" t="s">
        <v>135</v>
      </c>
      <c r="N16" s="270"/>
      <c r="O16" s="2"/>
      <c r="P16" s="26"/>
    </row>
    <row r="17" spans="1:16" s="18" customFormat="1" ht="16.5" customHeight="1">
      <c r="A17" s="2">
        <v>13</v>
      </c>
      <c r="B17" s="393"/>
      <c r="C17" s="394"/>
      <c r="D17" s="27"/>
      <c r="E17" s="27"/>
      <c r="F17" s="28"/>
      <c r="G17" s="28"/>
      <c r="H17" s="29"/>
      <c r="I17" s="30"/>
      <c r="J17" s="31"/>
      <c r="K17" s="31">
        <f t="shared" si="1"/>
        <v>0</v>
      </c>
      <c r="L17" s="268" t="s">
        <v>136</v>
      </c>
      <c r="M17" s="272" t="s">
        <v>135</v>
      </c>
      <c r="N17" s="270"/>
      <c r="O17" s="2"/>
      <c r="P17" s="26"/>
    </row>
    <row r="18" spans="1:15" s="18" customFormat="1" ht="16.5" customHeight="1">
      <c r="A18" s="2">
        <v>14</v>
      </c>
      <c r="B18" s="393"/>
      <c r="C18" s="394"/>
      <c r="D18" s="27"/>
      <c r="E18" s="27"/>
      <c r="F18" s="28"/>
      <c r="G18" s="28"/>
      <c r="H18" s="29"/>
      <c r="I18" s="30"/>
      <c r="J18" s="31"/>
      <c r="K18" s="31">
        <f t="shared" si="1"/>
        <v>0</v>
      </c>
      <c r="L18" s="268" t="s">
        <v>136</v>
      </c>
      <c r="M18" s="272" t="s">
        <v>135</v>
      </c>
      <c r="N18" s="270"/>
      <c r="O18" s="2"/>
    </row>
    <row r="19" spans="1:15" s="18" customFormat="1" ht="16.5" customHeight="1">
      <c r="A19" s="2">
        <v>15</v>
      </c>
      <c r="B19" s="393"/>
      <c r="C19" s="394"/>
      <c r="D19" s="27"/>
      <c r="E19" s="27"/>
      <c r="F19" s="28"/>
      <c r="G19" s="28"/>
      <c r="H19" s="29"/>
      <c r="I19" s="30"/>
      <c r="J19" s="31"/>
      <c r="K19" s="31">
        <f t="shared" si="1"/>
        <v>0</v>
      </c>
      <c r="L19" s="268" t="s">
        <v>136</v>
      </c>
      <c r="M19" s="272" t="s">
        <v>135</v>
      </c>
      <c r="N19" s="270"/>
      <c r="O19" s="32"/>
    </row>
    <row r="20" spans="1:15" s="18" customFormat="1" ht="16.5" customHeight="1">
      <c r="A20" s="395" t="s">
        <v>82</v>
      </c>
      <c r="B20" s="396"/>
      <c r="C20" s="396"/>
      <c r="D20" s="396"/>
      <c r="E20" s="396"/>
      <c r="F20" s="396"/>
      <c r="G20" s="396"/>
      <c r="H20" s="396"/>
      <c r="I20" s="396"/>
      <c r="J20" s="397"/>
      <c r="K20" s="34">
        <f>SUM(K5:K19)</f>
        <v>2000</v>
      </c>
      <c r="L20" s="398"/>
      <c r="M20" s="399"/>
      <c r="N20" s="400"/>
      <c r="O20" s="35"/>
    </row>
    <row r="21" spans="1:15" s="18" customFormat="1" ht="16.5" customHeight="1">
      <c r="A21" s="128"/>
      <c r="B21" s="128"/>
      <c r="C21" s="128"/>
      <c r="D21" s="128"/>
      <c r="E21" s="128"/>
      <c r="F21" s="128"/>
      <c r="G21" s="128"/>
      <c r="H21" s="128"/>
      <c r="I21" s="128"/>
      <c r="J21" s="128"/>
      <c r="K21" s="126"/>
      <c r="L21" s="126"/>
      <c r="M21" s="126"/>
      <c r="N21" s="126"/>
      <c r="O21" s="129"/>
    </row>
    <row r="22" spans="1:15" s="18" customFormat="1" ht="16.5" customHeight="1">
      <c r="A22" s="401" t="s">
        <v>81</v>
      </c>
      <c r="B22" s="401"/>
      <c r="C22" s="130"/>
      <c r="D22" s="130"/>
      <c r="E22" s="130"/>
      <c r="F22" s="130"/>
      <c r="G22" s="130"/>
      <c r="H22" s="130"/>
      <c r="I22" s="130"/>
      <c r="J22" s="130"/>
      <c r="K22" s="127"/>
      <c r="L22" s="127"/>
      <c r="M22" s="127"/>
      <c r="N22" s="127"/>
      <c r="O22" s="131"/>
    </row>
    <row r="23" spans="1:15" s="18" customFormat="1" ht="24.75" customHeight="1" thickBot="1">
      <c r="A23" s="1"/>
      <c r="B23" s="1"/>
      <c r="C23" s="1" t="s">
        <v>12</v>
      </c>
      <c r="D23" s="1" t="s">
        <v>0</v>
      </c>
      <c r="E23" s="1" t="s">
        <v>3</v>
      </c>
      <c r="F23" s="1" t="s">
        <v>103</v>
      </c>
      <c r="G23" s="1" t="s">
        <v>4</v>
      </c>
      <c r="H23" s="386" t="s">
        <v>13</v>
      </c>
      <c r="I23" s="387"/>
      <c r="J23" s="1" t="s">
        <v>18</v>
      </c>
      <c r="K23" s="1" t="s">
        <v>17</v>
      </c>
      <c r="L23" s="388" t="s">
        <v>133</v>
      </c>
      <c r="M23" s="389"/>
      <c r="N23" s="390"/>
      <c r="O23" s="1" t="s">
        <v>6</v>
      </c>
    </row>
    <row r="24" spans="1:15" s="18" customFormat="1" ht="16.5" customHeight="1" thickTop="1">
      <c r="A24" s="19">
        <v>1</v>
      </c>
      <c r="B24" s="19"/>
      <c r="C24" s="120"/>
      <c r="D24" s="120"/>
      <c r="E24" s="120"/>
      <c r="F24" s="120"/>
      <c r="G24" s="121"/>
      <c r="H24" s="122"/>
      <c r="I24" s="123"/>
      <c r="J24" s="124"/>
      <c r="K24" s="124">
        <f t="shared" si="1"/>
        <v>0</v>
      </c>
      <c r="L24" s="267" t="s">
        <v>136</v>
      </c>
      <c r="M24" s="271" t="s">
        <v>137</v>
      </c>
      <c r="N24" s="269"/>
      <c r="O24" s="125"/>
    </row>
    <row r="25" spans="1:15" s="18" customFormat="1" ht="16.5" customHeight="1">
      <c r="A25" s="2">
        <v>2</v>
      </c>
      <c r="B25" s="2"/>
      <c r="C25" s="27"/>
      <c r="D25" s="27"/>
      <c r="E25" s="27"/>
      <c r="F25" s="27"/>
      <c r="G25" s="28"/>
      <c r="H25" s="29"/>
      <c r="I25" s="30"/>
      <c r="J25" s="31"/>
      <c r="K25" s="31">
        <f t="shared" si="1"/>
        <v>0</v>
      </c>
      <c r="L25" s="268" t="s">
        <v>136</v>
      </c>
      <c r="M25" s="272" t="s">
        <v>135</v>
      </c>
      <c r="N25" s="270"/>
      <c r="O25" s="32"/>
    </row>
    <row r="26" spans="1:15" s="18" customFormat="1" ht="16.5" customHeight="1">
      <c r="A26" s="2">
        <v>3</v>
      </c>
      <c r="B26" s="2"/>
      <c r="C26" s="27"/>
      <c r="D26" s="27"/>
      <c r="E26" s="27"/>
      <c r="F26" s="27"/>
      <c r="G26" s="28"/>
      <c r="H26" s="29"/>
      <c r="I26" s="30"/>
      <c r="J26" s="31"/>
      <c r="K26" s="31">
        <f t="shared" si="1"/>
        <v>0</v>
      </c>
      <c r="L26" s="268" t="s">
        <v>136</v>
      </c>
      <c r="M26" s="272" t="s">
        <v>135</v>
      </c>
      <c r="N26" s="270"/>
      <c r="O26" s="32"/>
    </row>
    <row r="27" spans="1:15" s="18" customFormat="1" ht="16.5" customHeight="1">
      <c r="A27" s="2">
        <v>4</v>
      </c>
      <c r="B27" s="2"/>
      <c r="C27" s="27"/>
      <c r="D27" s="27"/>
      <c r="E27" s="27"/>
      <c r="F27" s="27"/>
      <c r="G27" s="28"/>
      <c r="H27" s="29"/>
      <c r="I27" s="30"/>
      <c r="J27" s="31"/>
      <c r="K27" s="31">
        <f t="shared" si="1"/>
        <v>0</v>
      </c>
      <c r="L27" s="268" t="s">
        <v>136</v>
      </c>
      <c r="M27" s="272" t="s">
        <v>135</v>
      </c>
      <c r="N27" s="270"/>
      <c r="O27" s="32"/>
    </row>
    <row r="28" spans="1:15" s="18" customFormat="1" ht="16.5" customHeight="1">
      <c r="A28" s="2">
        <v>5</v>
      </c>
      <c r="B28" s="2"/>
      <c r="C28" s="27"/>
      <c r="D28" s="27"/>
      <c r="E28" s="32"/>
      <c r="F28" s="32"/>
      <c r="G28" s="28"/>
      <c r="H28" s="29"/>
      <c r="I28" s="33"/>
      <c r="J28" s="31"/>
      <c r="K28" s="31">
        <f>H28*J28</f>
        <v>0</v>
      </c>
      <c r="L28" s="268" t="s">
        <v>136</v>
      </c>
      <c r="M28" s="272" t="s">
        <v>135</v>
      </c>
      <c r="N28" s="270"/>
      <c r="O28" s="32"/>
    </row>
    <row r="29" spans="1:15" s="18" customFormat="1" ht="16.5" customHeight="1">
      <c r="A29" s="395" t="s">
        <v>83</v>
      </c>
      <c r="B29" s="396"/>
      <c r="C29" s="396"/>
      <c r="D29" s="396"/>
      <c r="E29" s="396"/>
      <c r="F29" s="396"/>
      <c r="G29" s="396"/>
      <c r="H29" s="396"/>
      <c r="I29" s="396"/>
      <c r="J29" s="397"/>
      <c r="K29" s="34">
        <f>SUM(K24:K28)</f>
        <v>0</v>
      </c>
      <c r="L29" s="398"/>
      <c r="M29" s="399"/>
      <c r="N29" s="400"/>
      <c r="O29" s="35"/>
    </row>
    <row r="30" spans="1:14" s="12" customFormat="1" ht="17.25" customHeight="1">
      <c r="A30" s="11"/>
      <c r="B30" s="11"/>
      <c r="C30" s="14"/>
      <c r="D30" s="14"/>
      <c r="G30" s="15"/>
      <c r="H30" s="16"/>
      <c r="I30" s="16"/>
      <c r="J30" s="17"/>
      <c r="K30" s="17"/>
      <c r="L30" s="17"/>
      <c r="M30" s="17"/>
      <c r="N30" s="17"/>
    </row>
    <row r="31" spans="1:15" s="18" customFormat="1" ht="16.5" customHeight="1">
      <c r="A31" s="395" t="s">
        <v>84</v>
      </c>
      <c r="B31" s="396"/>
      <c r="C31" s="396"/>
      <c r="D31" s="396"/>
      <c r="E31" s="396"/>
      <c r="F31" s="396"/>
      <c r="G31" s="396"/>
      <c r="H31" s="396"/>
      <c r="I31" s="396"/>
      <c r="J31" s="397"/>
      <c r="K31" s="34">
        <f>K20+K29</f>
        <v>2000</v>
      </c>
      <c r="L31" s="398"/>
      <c r="M31" s="399"/>
      <c r="N31" s="400"/>
      <c r="O31" s="35"/>
    </row>
    <row r="32" spans="1:2" ht="13.5">
      <c r="A32" s="155" t="s">
        <v>93</v>
      </c>
      <c r="B32" s="155"/>
    </row>
    <row r="33" spans="1:2" ht="13.5">
      <c r="A33" s="155" t="s">
        <v>138</v>
      </c>
      <c r="B33" s="155"/>
    </row>
  </sheetData>
  <sheetProtection/>
  <mergeCells count="30">
    <mergeCell ref="B18:C18"/>
    <mergeCell ref="B19:C19"/>
    <mergeCell ref="A3:B3"/>
    <mergeCell ref="A22:B22"/>
    <mergeCell ref="B12:C12"/>
    <mergeCell ref="B13:C13"/>
    <mergeCell ref="B14:C14"/>
    <mergeCell ref="B15:C15"/>
    <mergeCell ref="B16:C16"/>
    <mergeCell ref="B17:C17"/>
    <mergeCell ref="L29:N29"/>
    <mergeCell ref="L31:N31"/>
    <mergeCell ref="B4:C4"/>
    <mergeCell ref="B5:C5"/>
    <mergeCell ref="B6:C6"/>
    <mergeCell ref="B7:C7"/>
    <mergeCell ref="B8:C8"/>
    <mergeCell ref="B9:C9"/>
    <mergeCell ref="B10:C10"/>
    <mergeCell ref="B11:C11"/>
    <mergeCell ref="A29:J29"/>
    <mergeCell ref="A20:J20"/>
    <mergeCell ref="H23:I23"/>
    <mergeCell ref="A31:J31"/>
    <mergeCell ref="A1:O1"/>
    <mergeCell ref="H4:I4"/>
    <mergeCell ref="A2:O2"/>
    <mergeCell ref="L4:N4"/>
    <mergeCell ref="L20:N20"/>
    <mergeCell ref="L23:N23"/>
  </mergeCells>
  <printOptions horizontalCentered="1"/>
  <pageMargins left="0.6692913385826772" right="0.5905511811023623" top="0.7874015748031497" bottom="0.3937007874015748" header="0.7086614173228347" footer="0.2755905511811024"/>
  <pageSetup horizontalDpi="600" verticalDpi="600" orientation="landscape" paperSize="9" scale="95" r:id="rId2"/>
  <drawing r:id="rId1"/>
</worksheet>
</file>

<file path=xl/worksheets/sheet11.xml><?xml version="1.0" encoding="utf-8"?>
<worksheet xmlns="http://schemas.openxmlformats.org/spreadsheetml/2006/main" xmlns:r="http://schemas.openxmlformats.org/officeDocument/2006/relationships">
  <dimension ref="A1:P33"/>
  <sheetViews>
    <sheetView zoomScalePageLayoutView="0" workbookViewId="0" topLeftCell="A1">
      <selection activeCell="O29" sqref="O29"/>
    </sheetView>
  </sheetViews>
  <sheetFormatPr defaultColWidth="9.00390625" defaultRowHeight="13.5"/>
  <cols>
    <col min="1" max="1" width="4.00390625" style="3" bestFit="1" customWidth="1"/>
    <col min="2" max="2" width="8.625" style="3" customWidth="1"/>
    <col min="3" max="3" width="13.625" style="10" customWidth="1"/>
    <col min="4" max="5" width="20.625" style="10" customWidth="1"/>
    <col min="6" max="6" width="8.25390625" style="10" customWidth="1"/>
    <col min="7" max="7" width="8.25390625" style="10" bestFit="1" customWidth="1"/>
    <col min="8" max="8" width="8.625" style="10" customWidth="1"/>
    <col min="9" max="9" width="6.00390625" style="10" customWidth="1"/>
    <col min="10" max="11" width="8.625" style="10" bestFit="1" customWidth="1"/>
    <col min="12" max="14" width="4.25390625" style="10" customWidth="1"/>
    <col min="15" max="15" width="17.625" style="10" customWidth="1"/>
    <col min="16" max="16384" width="9.00390625" style="10" customWidth="1"/>
  </cols>
  <sheetData>
    <row r="1" spans="1:15" ht="19.5" customHeight="1">
      <c r="A1" s="381" t="s">
        <v>54</v>
      </c>
      <c r="B1" s="381"/>
      <c r="C1" s="402"/>
      <c r="D1" s="402"/>
      <c r="E1" s="402"/>
      <c r="F1" s="402"/>
      <c r="G1" s="402"/>
      <c r="H1" s="402"/>
      <c r="I1" s="402"/>
      <c r="J1" s="402"/>
      <c r="K1" s="402"/>
      <c r="L1" s="402"/>
      <c r="M1" s="402"/>
      <c r="N1" s="402"/>
      <c r="O1" s="402"/>
    </row>
    <row r="2" spans="1:15" ht="19.5" customHeight="1">
      <c r="A2" s="4"/>
      <c r="B2" s="4"/>
      <c r="C2" s="118"/>
      <c r="D2" s="118"/>
      <c r="E2" s="118"/>
      <c r="F2" s="118"/>
      <c r="G2" s="118"/>
      <c r="H2" s="118"/>
      <c r="I2" s="118"/>
      <c r="J2" s="118"/>
      <c r="K2" s="118"/>
      <c r="L2" s="118"/>
      <c r="M2" s="118"/>
      <c r="N2" s="118"/>
      <c r="O2" s="118"/>
    </row>
    <row r="3" spans="1:15" ht="17.25">
      <c r="A3" s="301" t="s">
        <v>80</v>
      </c>
      <c r="B3" s="301"/>
      <c r="C3" s="13"/>
      <c r="D3" s="13"/>
      <c r="E3" s="13"/>
      <c r="F3" s="13"/>
      <c r="G3" s="13"/>
      <c r="H3" s="13"/>
      <c r="I3" s="13"/>
      <c r="J3" s="13"/>
      <c r="K3" s="13"/>
      <c r="L3" s="13"/>
      <c r="M3" s="13"/>
      <c r="N3" s="13"/>
      <c r="O3" s="13"/>
    </row>
    <row r="4" spans="1:15" s="18" customFormat="1" ht="24.75" customHeight="1" thickBot="1">
      <c r="A4" s="1"/>
      <c r="B4" s="384" t="s">
        <v>14</v>
      </c>
      <c r="C4" s="385"/>
      <c r="D4" s="1" t="s">
        <v>0</v>
      </c>
      <c r="E4" s="1" t="s">
        <v>7</v>
      </c>
      <c r="F4" s="1" t="s">
        <v>105</v>
      </c>
      <c r="G4" s="1" t="s">
        <v>4</v>
      </c>
      <c r="H4" s="384" t="s">
        <v>1</v>
      </c>
      <c r="I4" s="385"/>
      <c r="J4" s="1" t="s">
        <v>18</v>
      </c>
      <c r="K4" s="1" t="s">
        <v>17</v>
      </c>
      <c r="L4" s="388" t="s">
        <v>133</v>
      </c>
      <c r="M4" s="389"/>
      <c r="N4" s="390"/>
      <c r="O4" s="1" t="s">
        <v>6</v>
      </c>
    </row>
    <row r="5" spans="1:16" s="18" customFormat="1" ht="16.5" customHeight="1" thickTop="1">
      <c r="A5" s="19">
        <v>1</v>
      </c>
      <c r="B5" s="391" t="s">
        <v>71</v>
      </c>
      <c r="C5" s="392"/>
      <c r="D5" s="20" t="s">
        <v>78</v>
      </c>
      <c r="E5" s="20" t="s">
        <v>72</v>
      </c>
      <c r="F5" s="21">
        <v>41004</v>
      </c>
      <c r="G5" s="21">
        <v>41009</v>
      </c>
      <c r="H5" s="22">
        <v>20</v>
      </c>
      <c r="I5" s="23" t="s">
        <v>73</v>
      </c>
      <c r="J5" s="24">
        <v>5000</v>
      </c>
      <c r="K5" s="24">
        <f>H5*J5</f>
        <v>100000</v>
      </c>
      <c r="L5" s="273" t="s">
        <v>139</v>
      </c>
      <c r="M5" s="271" t="s">
        <v>137</v>
      </c>
      <c r="N5" s="274">
        <v>1</v>
      </c>
      <c r="O5" s="25"/>
      <c r="P5" s="26"/>
    </row>
    <row r="6" spans="1:15" s="18" customFormat="1" ht="16.5" customHeight="1">
      <c r="A6" s="2">
        <v>2</v>
      </c>
      <c r="B6" s="403" t="s">
        <v>162</v>
      </c>
      <c r="C6" s="404"/>
      <c r="D6" s="27" t="s">
        <v>78</v>
      </c>
      <c r="E6" s="27" t="s">
        <v>72</v>
      </c>
      <c r="F6" s="291" t="s">
        <v>163</v>
      </c>
      <c r="G6" s="298">
        <v>42104</v>
      </c>
      <c r="H6" s="29"/>
      <c r="I6" s="30"/>
      <c r="J6" s="31"/>
      <c r="K6" s="31">
        <v>8000</v>
      </c>
      <c r="L6" s="268" t="s">
        <v>139</v>
      </c>
      <c r="M6" s="272" t="s">
        <v>135</v>
      </c>
      <c r="N6" s="270">
        <v>1</v>
      </c>
      <c r="O6" s="2"/>
    </row>
    <row r="7" spans="1:15" s="18" customFormat="1" ht="16.5" customHeight="1">
      <c r="A7" s="2">
        <v>3</v>
      </c>
      <c r="B7" s="403"/>
      <c r="C7" s="404"/>
      <c r="D7" s="27"/>
      <c r="E7" s="32"/>
      <c r="F7" s="28"/>
      <c r="G7" s="28"/>
      <c r="H7" s="29"/>
      <c r="I7" s="33"/>
      <c r="J7" s="31"/>
      <c r="K7" s="31">
        <f>H7*J7</f>
        <v>0</v>
      </c>
      <c r="L7" s="268" t="s">
        <v>139</v>
      </c>
      <c r="M7" s="272" t="s">
        <v>135</v>
      </c>
      <c r="N7" s="270"/>
      <c r="O7" s="32"/>
    </row>
    <row r="8" spans="1:15" s="18" customFormat="1" ht="16.5" customHeight="1">
      <c r="A8" s="2">
        <v>4</v>
      </c>
      <c r="B8" s="403"/>
      <c r="C8" s="404"/>
      <c r="D8" s="27"/>
      <c r="E8" s="32"/>
      <c r="F8" s="28"/>
      <c r="G8" s="28"/>
      <c r="H8" s="29"/>
      <c r="I8" s="33"/>
      <c r="J8" s="31"/>
      <c r="K8" s="31">
        <f>H8*J8</f>
        <v>0</v>
      </c>
      <c r="L8" s="268" t="s">
        <v>139</v>
      </c>
      <c r="M8" s="272" t="s">
        <v>135</v>
      </c>
      <c r="N8" s="270"/>
      <c r="O8" s="32"/>
    </row>
    <row r="9" spans="1:15" s="18" customFormat="1" ht="16.5" customHeight="1">
      <c r="A9" s="2">
        <v>5</v>
      </c>
      <c r="B9" s="403"/>
      <c r="C9" s="404"/>
      <c r="D9" s="27"/>
      <c r="E9" s="32"/>
      <c r="F9" s="28"/>
      <c r="G9" s="28"/>
      <c r="H9" s="29"/>
      <c r="I9" s="33"/>
      <c r="J9" s="31"/>
      <c r="K9" s="31">
        <f aca="true" t="shared" si="0" ref="K9:K15">H9*J9</f>
        <v>0</v>
      </c>
      <c r="L9" s="268" t="s">
        <v>139</v>
      </c>
      <c r="M9" s="272" t="s">
        <v>135</v>
      </c>
      <c r="N9" s="270"/>
      <c r="O9" s="32"/>
    </row>
    <row r="10" spans="1:16" s="18" customFormat="1" ht="16.5" customHeight="1">
      <c r="A10" s="2">
        <v>6</v>
      </c>
      <c r="B10" s="403"/>
      <c r="C10" s="404"/>
      <c r="D10" s="27"/>
      <c r="E10" s="32"/>
      <c r="F10" s="28"/>
      <c r="G10" s="28"/>
      <c r="H10" s="29"/>
      <c r="I10" s="33"/>
      <c r="J10" s="31"/>
      <c r="K10" s="31">
        <f t="shared" si="0"/>
        <v>0</v>
      </c>
      <c r="L10" s="268" t="s">
        <v>139</v>
      </c>
      <c r="M10" s="272" t="s">
        <v>135</v>
      </c>
      <c r="N10" s="270"/>
      <c r="O10" s="32"/>
      <c r="P10" s="26"/>
    </row>
    <row r="11" spans="1:15" s="18" customFormat="1" ht="16.5" customHeight="1">
      <c r="A11" s="2">
        <v>7</v>
      </c>
      <c r="B11" s="403"/>
      <c r="C11" s="404"/>
      <c r="D11" s="27"/>
      <c r="E11" s="32"/>
      <c r="F11" s="28"/>
      <c r="G11" s="28"/>
      <c r="H11" s="29"/>
      <c r="I11" s="33"/>
      <c r="J11" s="31"/>
      <c r="K11" s="31">
        <f t="shared" si="0"/>
        <v>0</v>
      </c>
      <c r="L11" s="268" t="s">
        <v>139</v>
      </c>
      <c r="M11" s="272" t="s">
        <v>135</v>
      </c>
      <c r="N11" s="270"/>
      <c r="O11" s="32"/>
    </row>
    <row r="12" spans="1:15" s="18" customFormat="1" ht="16.5" customHeight="1">
      <c r="A12" s="2">
        <v>8</v>
      </c>
      <c r="B12" s="403"/>
      <c r="C12" s="404"/>
      <c r="D12" s="27"/>
      <c r="E12" s="32"/>
      <c r="F12" s="28"/>
      <c r="G12" s="28"/>
      <c r="H12" s="29"/>
      <c r="I12" s="33"/>
      <c r="J12" s="31"/>
      <c r="K12" s="31">
        <f t="shared" si="0"/>
        <v>0</v>
      </c>
      <c r="L12" s="268" t="s">
        <v>139</v>
      </c>
      <c r="M12" s="272" t="s">
        <v>135</v>
      </c>
      <c r="N12" s="270"/>
      <c r="O12" s="32"/>
    </row>
    <row r="13" spans="1:15" s="18" customFormat="1" ht="16.5" customHeight="1">
      <c r="A13" s="2">
        <v>9</v>
      </c>
      <c r="B13" s="403"/>
      <c r="C13" s="404"/>
      <c r="D13" s="27"/>
      <c r="E13" s="32"/>
      <c r="F13" s="28"/>
      <c r="G13" s="28"/>
      <c r="H13" s="29"/>
      <c r="I13" s="33"/>
      <c r="J13" s="31"/>
      <c r="K13" s="31">
        <f t="shared" si="0"/>
        <v>0</v>
      </c>
      <c r="L13" s="268" t="s">
        <v>139</v>
      </c>
      <c r="M13" s="272" t="s">
        <v>135</v>
      </c>
      <c r="N13" s="270"/>
      <c r="O13" s="32"/>
    </row>
    <row r="14" spans="1:15" s="18" customFormat="1" ht="16.5" customHeight="1">
      <c r="A14" s="2">
        <v>10</v>
      </c>
      <c r="B14" s="403"/>
      <c r="C14" s="404"/>
      <c r="D14" s="27"/>
      <c r="E14" s="32"/>
      <c r="F14" s="28"/>
      <c r="G14" s="28"/>
      <c r="H14" s="29"/>
      <c r="I14" s="33"/>
      <c r="J14" s="31"/>
      <c r="K14" s="31">
        <f t="shared" si="0"/>
        <v>0</v>
      </c>
      <c r="L14" s="268" t="s">
        <v>139</v>
      </c>
      <c r="M14" s="272" t="s">
        <v>135</v>
      </c>
      <c r="N14" s="270"/>
      <c r="O14" s="32"/>
    </row>
    <row r="15" spans="1:16" s="18" customFormat="1" ht="16.5" customHeight="1">
      <c r="A15" s="2">
        <v>11</v>
      </c>
      <c r="B15" s="403"/>
      <c r="C15" s="404"/>
      <c r="D15" s="27"/>
      <c r="E15" s="32"/>
      <c r="F15" s="28"/>
      <c r="G15" s="28"/>
      <c r="H15" s="29"/>
      <c r="I15" s="33"/>
      <c r="J15" s="31"/>
      <c r="K15" s="31">
        <f t="shared" si="0"/>
        <v>0</v>
      </c>
      <c r="L15" s="268" t="s">
        <v>139</v>
      </c>
      <c r="M15" s="272" t="s">
        <v>135</v>
      </c>
      <c r="N15" s="270"/>
      <c r="O15" s="32"/>
      <c r="P15" s="26"/>
    </row>
    <row r="16" spans="1:15" s="18" customFormat="1" ht="16.5" customHeight="1">
      <c r="A16" s="2">
        <v>12</v>
      </c>
      <c r="B16" s="403"/>
      <c r="C16" s="404"/>
      <c r="D16" s="27"/>
      <c r="E16" s="32"/>
      <c r="F16" s="28"/>
      <c r="G16" s="28"/>
      <c r="H16" s="29"/>
      <c r="I16" s="33"/>
      <c r="J16" s="31"/>
      <c r="K16" s="31">
        <f aca="true" t="shared" si="1" ref="K16:K28">H16*J16</f>
        <v>0</v>
      </c>
      <c r="L16" s="268" t="s">
        <v>139</v>
      </c>
      <c r="M16" s="272" t="s">
        <v>135</v>
      </c>
      <c r="N16" s="270"/>
      <c r="O16" s="32"/>
    </row>
    <row r="17" spans="1:15" s="18" customFormat="1" ht="16.5" customHeight="1">
      <c r="A17" s="2">
        <v>13</v>
      </c>
      <c r="B17" s="403"/>
      <c r="C17" s="404"/>
      <c r="D17" s="27"/>
      <c r="E17" s="32"/>
      <c r="F17" s="28"/>
      <c r="G17" s="28"/>
      <c r="H17" s="29"/>
      <c r="I17" s="33"/>
      <c r="J17" s="31"/>
      <c r="K17" s="31">
        <f t="shared" si="1"/>
        <v>0</v>
      </c>
      <c r="L17" s="268" t="s">
        <v>139</v>
      </c>
      <c r="M17" s="272" t="s">
        <v>135</v>
      </c>
      <c r="N17" s="270"/>
      <c r="O17" s="32"/>
    </row>
    <row r="18" spans="1:15" s="18" customFormat="1" ht="16.5" customHeight="1">
      <c r="A18" s="2">
        <v>14</v>
      </c>
      <c r="B18" s="403"/>
      <c r="C18" s="404"/>
      <c r="D18" s="27"/>
      <c r="E18" s="32"/>
      <c r="F18" s="28"/>
      <c r="G18" s="28"/>
      <c r="H18" s="29"/>
      <c r="I18" s="33"/>
      <c r="J18" s="31"/>
      <c r="K18" s="31">
        <f t="shared" si="1"/>
        <v>0</v>
      </c>
      <c r="L18" s="268" t="s">
        <v>139</v>
      </c>
      <c r="M18" s="272" t="s">
        <v>135</v>
      </c>
      <c r="N18" s="270"/>
      <c r="O18" s="32"/>
    </row>
    <row r="19" spans="1:15" s="18" customFormat="1" ht="16.5" customHeight="1">
      <c r="A19" s="135">
        <v>15</v>
      </c>
      <c r="B19" s="403"/>
      <c r="C19" s="404"/>
      <c r="D19" s="136"/>
      <c r="E19" s="137"/>
      <c r="F19" s="138"/>
      <c r="G19" s="138"/>
      <c r="H19" s="139"/>
      <c r="I19" s="140"/>
      <c r="J19" s="141"/>
      <c r="K19" s="141">
        <f t="shared" si="1"/>
        <v>0</v>
      </c>
      <c r="L19" s="268" t="s">
        <v>139</v>
      </c>
      <c r="M19" s="272" t="s">
        <v>135</v>
      </c>
      <c r="N19" s="275"/>
      <c r="O19" s="137"/>
    </row>
    <row r="20" spans="1:15" s="18" customFormat="1" ht="16.5" customHeight="1">
      <c r="A20" s="395" t="s">
        <v>82</v>
      </c>
      <c r="B20" s="396"/>
      <c r="C20" s="396"/>
      <c r="D20" s="396"/>
      <c r="E20" s="396"/>
      <c r="F20" s="396"/>
      <c r="G20" s="396"/>
      <c r="H20" s="396"/>
      <c r="I20" s="396"/>
      <c r="J20" s="397"/>
      <c r="K20" s="34">
        <f>SUM(K5:K19)</f>
        <v>108000</v>
      </c>
      <c r="L20" s="276"/>
      <c r="M20" s="277"/>
      <c r="N20" s="278"/>
      <c r="O20" s="35"/>
    </row>
    <row r="21" spans="1:15" s="18" customFormat="1" ht="16.5" customHeight="1">
      <c r="A21" s="70"/>
      <c r="B21" s="70"/>
      <c r="C21" s="132"/>
      <c r="D21" s="132"/>
      <c r="E21" s="65"/>
      <c r="F21" s="65"/>
      <c r="G21" s="133"/>
      <c r="H21" s="134"/>
      <c r="I21" s="134"/>
      <c r="J21" s="71"/>
      <c r="K21" s="71"/>
      <c r="L21" s="71"/>
      <c r="M21" s="71"/>
      <c r="N21" s="71"/>
      <c r="O21" s="65"/>
    </row>
    <row r="22" spans="1:15" ht="16.5" customHeight="1">
      <c r="A22" s="310" t="s">
        <v>81</v>
      </c>
      <c r="B22" s="310"/>
      <c r="C22" s="13"/>
      <c r="D22" s="13"/>
      <c r="E22" s="13"/>
      <c r="F22" s="13"/>
      <c r="G22" s="13"/>
      <c r="H22" s="13"/>
      <c r="I22" s="13"/>
      <c r="J22" s="13"/>
      <c r="K22" s="13"/>
      <c r="L22" s="13"/>
      <c r="M22" s="13"/>
      <c r="N22" s="13"/>
      <c r="O22" s="13"/>
    </row>
    <row r="23" spans="1:15" s="18" customFormat="1" ht="24.75" customHeight="1" thickBot="1">
      <c r="A23" s="1"/>
      <c r="B23" s="384" t="s">
        <v>14</v>
      </c>
      <c r="C23" s="385"/>
      <c r="D23" s="1" t="s">
        <v>0</v>
      </c>
      <c r="E23" s="1" t="s">
        <v>7</v>
      </c>
      <c r="F23" s="1" t="s">
        <v>105</v>
      </c>
      <c r="G23" s="1" t="s">
        <v>4</v>
      </c>
      <c r="H23" s="384" t="s">
        <v>1</v>
      </c>
      <c r="I23" s="385"/>
      <c r="J23" s="1" t="s">
        <v>18</v>
      </c>
      <c r="K23" s="1" t="s">
        <v>17</v>
      </c>
      <c r="L23" s="388" t="s">
        <v>133</v>
      </c>
      <c r="M23" s="389"/>
      <c r="N23" s="390"/>
      <c r="O23" s="1" t="s">
        <v>6</v>
      </c>
    </row>
    <row r="24" spans="1:16" s="18" customFormat="1" ht="16.5" customHeight="1" thickTop="1">
      <c r="A24" s="2">
        <v>1</v>
      </c>
      <c r="B24" s="405"/>
      <c r="C24" s="406"/>
      <c r="D24" s="27"/>
      <c r="E24" s="32"/>
      <c r="F24" s="32"/>
      <c r="G24" s="28"/>
      <c r="H24" s="29"/>
      <c r="I24" s="33"/>
      <c r="J24" s="31"/>
      <c r="K24" s="31">
        <f t="shared" si="1"/>
        <v>0</v>
      </c>
      <c r="L24" s="273" t="s">
        <v>139</v>
      </c>
      <c r="M24" s="271" t="s">
        <v>137</v>
      </c>
      <c r="N24" s="274"/>
      <c r="O24" s="32"/>
      <c r="P24" s="26"/>
    </row>
    <row r="25" spans="1:15" s="18" customFormat="1" ht="16.5" customHeight="1">
      <c r="A25" s="2">
        <v>2</v>
      </c>
      <c r="B25" s="403"/>
      <c r="C25" s="404"/>
      <c r="D25" s="27"/>
      <c r="E25" s="32"/>
      <c r="F25" s="32"/>
      <c r="G25" s="28"/>
      <c r="H25" s="29"/>
      <c r="I25" s="33"/>
      <c r="J25" s="31"/>
      <c r="K25" s="31">
        <f t="shared" si="1"/>
        <v>0</v>
      </c>
      <c r="L25" s="268" t="s">
        <v>139</v>
      </c>
      <c r="M25" s="272" t="s">
        <v>135</v>
      </c>
      <c r="N25" s="270"/>
      <c r="O25" s="32"/>
    </row>
    <row r="26" spans="1:15" s="18" customFormat="1" ht="16.5" customHeight="1">
      <c r="A26" s="2">
        <v>3</v>
      </c>
      <c r="B26" s="403"/>
      <c r="C26" s="404"/>
      <c r="D26" s="27"/>
      <c r="E26" s="32"/>
      <c r="F26" s="32"/>
      <c r="G26" s="28"/>
      <c r="H26" s="29"/>
      <c r="I26" s="33"/>
      <c r="J26" s="31"/>
      <c r="K26" s="31">
        <f t="shared" si="1"/>
        <v>0</v>
      </c>
      <c r="L26" s="268" t="s">
        <v>139</v>
      </c>
      <c r="M26" s="272" t="s">
        <v>135</v>
      </c>
      <c r="N26" s="270"/>
      <c r="O26" s="32"/>
    </row>
    <row r="27" spans="1:15" s="18" customFormat="1" ht="16.5" customHeight="1">
      <c r="A27" s="2">
        <v>4</v>
      </c>
      <c r="B27" s="403"/>
      <c r="C27" s="404"/>
      <c r="D27" s="27"/>
      <c r="E27" s="32"/>
      <c r="F27" s="32"/>
      <c r="G27" s="28"/>
      <c r="H27" s="29"/>
      <c r="I27" s="33"/>
      <c r="J27" s="31"/>
      <c r="K27" s="31">
        <f t="shared" si="1"/>
        <v>0</v>
      </c>
      <c r="L27" s="268" t="s">
        <v>139</v>
      </c>
      <c r="M27" s="272" t="s">
        <v>135</v>
      </c>
      <c r="N27" s="270"/>
      <c r="O27" s="32"/>
    </row>
    <row r="28" spans="1:15" s="18" customFormat="1" ht="16.5" customHeight="1">
      <c r="A28" s="36">
        <v>5</v>
      </c>
      <c r="B28" s="403"/>
      <c r="C28" s="404"/>
      <c r="D28" s="48"/>
      <c r="E28" s="37"/>
      <c r="F28" s="37"/>
      <c r="G28" s="38"/>
      <c r="H28" s="39"/>
      <c r="I28" s="40"/>
      <c r="J28" s="41"/>
      <c r="K28" s="41">
        <f t="shared" si="1"/>
        <v>0</v>
      </c>
      <c r="L28" s="268" t="s">
        <v>139</v>
      </c>
      <c r="M28" s="272" t="s">
        <v>135</v>
      </c>
      <c r="N28" s="281"/>
      <c r="O28" s="37"/>
    </row>
    <row r="29" spans="1:15" s="18" customFormat="1" ht="16.5" customHeight="1">
      <c r="A29" s="395" t="s">
        <v>85</v>
      </c>
      <c r="B29" s="396"/>
      <c r="C29" s="396"/>
      <c r="D29" s="396"/>
      <c r="E29" s="396"/>
      <c r="F29" s="396"/>
      <c r="G29" s="396"/>
      <c r="H29" s="396"/>
      <c r="I29" s="396"/>
      <c r="J29" s="397"/>
      <c r="K29" s="34">
        <f>SUM(K24:K28)</f>
        <v>0</v>
      </c>
      <c r="L29" s="276"/>
      <c r="M29" s="277"/>
      <c r="N29" s="278"/>
      <c r="O29" s="35"/>
    </row>
    <row r="30" spans="12:14" ht="16.5" customHeight="1">
      <c r="L30" s="12"/>
      <c r="M30" s="12"/>
      <c r="N30" s="12"/>
    </row>
    <row r="31" spans="1:15" s="18" customFormat="1" ht="16.5" customHeight="1">
      <c r="A31" s="395" t="s">
        <v>86</v>
      </c>
      <c r="B31" s="396"/>
      <c r="C31" s="396"/>
      <c r="D31" s="396"/>
      <c r="E31" s="396"/>
      <c r="F31" s="396"/>
      <c r="G31" s="396"/>
      <c r="H31" s="396"/>
      <c r="I31" s="396"/>
      <c r="J31" s="397"/>
      <c r="K31" s="34">
        <f>K20+K29</f>
        <v>108000</v>
      </c>
      <c r="L31" s="276"/>
      <c r="M31" s="277"/>
      <c r="N31" s="278"/>
      <c r="O31" s="35"/>
    </row>
    <row r="32" spans="1:2" ht="13.5">
      <c r="A32" s="53"/>
      <c r="B32" s="53"/>
    </row>
    <row r="33" ht="13.5">
      <c r="A33" s="155" t="s">
        <v>140</v>
      </c>
    </row>
  </sheetData>
  <sheetProtection/>
  <mergeCells count="32">
    <mergeCell ref="B18:C18"/>
    <mergeCell ref="B19:C19"/>
    <mergeCell ref="L4:N4"/>
    <mergeCell ref="L23:N23"/>
    <mergeCell ref="A3:B3"/>
    <mergeCell ref="A22:B22"/>
    <mergeCell ref="B23:C23"/>
    <mergeCell ref="A1:O1"/>
    <mergeCell ref="H4:I4"/>
    <mergeCell ref="B14:C14"/>
    <mergeCell ref="B8:C8"/>
    <mergeCell ref="B9:C9"/>
    <mergeCell ref="B10:C10"/>
    <mergeCell ref="B11:C11"/>
    <mergeCell ref="A29:J29"/>
    <mergeCell ref="H23:I23"/>
    <mergeCell ref="A20:J20"/>
    <mergeCell ref="B25:C25"/>
    <mergeCell ref="B26:C26"/>
    <mergeCell ref="B27:C27"/>
    <mergeCell ref="B28:C28"/>
    <mergeCell ref="B24:C24"/>
    <mergeCell ref="A31:J31"/>
    <mergeCell ref="B4:C4"/>
    <mergeCell ref="B5:C5"/>
    <mergeCell ref="B6:C6"/>
    <mergeCell ref="B7:C7"/>
    <mergeCell ref="B12:C12"/>
    <mergeCell ref="B13:C13"/>
    <mergeCell ref="B15:C15"/>
    <mergeCell ref="B16:C16"/>
    <mergeCell ref="B17:C17"/>
  </mergeCells>
  <printOptions horizontalCentered="1"/>
  <pageMargins left="0.5905511811023623" right="0.4724409448818898" top="0.7874015748031497" bottom="0.3937007874015748" header="0.7086614173228347" footer="0.2755905511811024"/>
  <pageSetup horizontalDpi="600" verticalDpi="600" orientation="landscape" paperSize="9" scale="94" r:id="rId2"/>
  <colBreaks count="1" manualBreakCount="1">
    <brk id="15" max="65535" man="1"/>
  </colBreaks>
  <drawing r:id="rId1"/>
</worksheet>
</file>

<file path=xl/worksheets/sheet12.xml><?xml version="1.0" encoding="utf-8"?>
<worksheet xmlns="http://schemas.openxmlformats.org/spreadsheetml/2006/main" xmlns:r="http://schemas.openxmlformats.org/officeDocument/2006/relationships">
  <dimension ref="A1:P32"/>
  <sheetViews>
    <sheetView zoomScalePageLayoutView="0" workbookViewId="0" topLeftCell="A10">
      <selection activeCell="O29" sqref="O29"/>
    </sheetView>
  </sheetViews>
  <sheetFormatPr defaultColWidth="9.00390625" defaultRowHeight="13.5"/>
  <cols>
    <col min="1" max="1" width="4.00390625" style="3" bestFit="1" customWidth="1"/>
    <col min="2" max="2" width="8.625" style="3" customWidth="1"/>
    <col min="3" max="3" width="13.625" style="10" customWidth="1"/>
    <col min="4" max="5" width="20.625" style="10" customWidth="1"/>
    <col min="6" max="6" width="8.25390625" style="10" customWidth="1"/>
    <col min="7" max="7" width="8.25390625" style="10" bestFit="1" customWidth="1"/>
    <col min="8" max="8" width="8.625" style="10" customWidth="1"/>
    <col min="9" max="9" width="6.00390625" style="10" customWidth="1"/>
    <col min="10" max="11" width="8.625" style="10" bestFit="1" customWidth="1"/>
    <col min="12" max="14" width="2.625" style="10" customWidth="1"/>
    <col min="15" max="15" width="20.625" style="10" customWidth="1"/>
    <col min="16" max="16384" width="9.00390625" style="10" customWidth="1"/>
  </cols>
  <sheetData>
    <row r="1" spans="1:15" ht="19.5" customHeight="1">
      <c r="A1" s="381" t="s">
        <v>15</v>
      </c>
      <c r="B1" s="381"/>
      <c r="C1" s="402"/>
      <c r="D1" s="402"/>
      <c r="E1" s="402"/>
      <c r="F1" s="402"/>
      <c r="G1" s="402"/>
      <c r="H1" s="402"/>
      <c r="I1" s="402"/>
      <c r="J1" s="402"/>
      <c r="K1" s="402"/>
      <c r="L1" s="402"/>
      <c r="M1" s="402"/>
      <c r="N1" s="402"/>
      <c r="O1" s="402"/>
    </row>
    <row r="2" spans="1:15" ht="19.5" customHeight="1">
      <c r="A2" s="4"/>
      <c r="B2" s="4"/>
      <c r="C2" s="13"/>
      <c r="D2" s="13"/>
      <c r="E2" s="13"/>
      <c r="F2" s="13"/>
      <c r="G2" s="13"/>
      <c r="H2" s="13"/>
      <c r="I2" s="13"/>
      <c r="J2" s="13"/>
      <c r="K2" s="13"/>
      <c r="L2" s="13"/>
      <c r="M2" s="13"/>
      <c r="N2" s="13"/>
      <c r="O2" s="13"/>
    </row>
    <row r="3" spans="1:15" ht="16.5" customHeight="1">
      <c r="A3" s="301" t="s">
        <v>87</v>
      </c>
      <c r="B3" s="301"/>
      <c r="C3" s="13"/>
      <c r="D3" s="13"/>
      <c r="E3" s="13"/>
      <c r="F3" s="13"/>
      <c r="G3" s="13"/>
      <c r="H3" s="13"/>
      <c r="I3" s="13"/>
      <c r="J3" s="13"/>
      <c r="K3" s="13"/>
      <c r="L3" s="13"/>
      <c r="M3" s="13"/>
      <c r="N3" s="13"/>
      <c r="O3" s="13"/>
    </row>
    <row r="4" spans="1:15" s="18" customFormat="1" ht="24.75" customHeight="1" thickBot="1">
      <c r="A4" s="1"/>
      <c r="B4" s="384" t="s">
        <v>8</v>
      </c>
      <c r="C4" s="385"/>
      <c r="D4" s="1" t="s">
        <v>0</v>
      </c>
      <c r="E4" s="1" t="s">
        <v>7</v>
      </c>
      <c r="F4" s="1" t="s">
        <v>106</v>
      </c>
      <c r="G4" s="1" t="s">
        <v>4</v>
      </c>
      <c r="H4" s="384" t="s">
        <v>1</v>
      </c>
      <c r="I4" s="385"/>
      <c r="J4" s="1" t="s">
        <v>18</v>
      </c>
      <c r="K4" s="1" t="s">
        <v>17</v>
      </c>
      <c r="L4" s="388" t="s">
        <v>133</v>
      </c>
      <c r="M4" s="389"/>
      <c r="N4" s="390"/>
      <c r="O4" s="1" t="s">
        <v>6</v>
      </c>
    </row>
    <row r="5" spans="1:16" s="18" customFormat="1" ht="16.5" customHeight="1" thickTop="1">
      <c r="A5" s="19">
        <v>1</v>
      </c>
      <c r="B5" s="391" t="s">
        <v>74</v>
      </c>
      <c r="C5" s="392"/>
      <c r="D5" s="20" t="s">
        <v>75</v>
      </c>
      <c r="E5" s="20" t="s">
        <v>76</v>
      </c>
      <c r="F5" s="21">
        <v>41031</v>
      </c>
      <c r="G5" s="21">
        <v>41037</v>
      </c>
      <c r="H5" s="114">
        <v>1000</v>
      </c>
      <c r="I5" s="23" t="s">
        <v>70</v>
      </c>
      <c r="J5" s="24">
        <v>20</v>
      </c>
      <c r="K5" s="24">
        <f>H5*J5</f>
        <v>20000</v>
      </c>
      <c r="L5" s="273" t="s">
        <v>141</v>
      </c>
      <c r="M5" s="271" t="s">
        <v>142</v>
      </c>
      <c r="N5" s="274">
        <v>1</v>
      </c>
      <c r="O5" s="25"/>
      <c r="P5" s="26"/>
    </row>
    <row r="6" spans="1:15" s="18" customFormat="1" ht="16.5" customHeight="1">
      <c r="A6" s="2">
        <v>2</v>
      </c>
      <c r="B6" s="403" t="s">
        <v>164</v>
      </c>
      <c r="C6" s="404"/>
      <c r="D6" s="27" t="s">
        <v>75</v>
      </c>
      <c r="E6" s="27" t="s">
        <v>76</v>
      </c>
      <c r="F6" s="291" t="s">
        <v>165</v>
      </c>
      <c r="G6" s="28">
        <v>42132</v>
      </c>
      <c r="H6" s="115"/>
      <c r="I6" s="30"/>
      <c r="J6" s="31"/>
      <c r="K6" s="31">
        <v>1600</v>
      </c>
      <c r="L6" s="268" t="s">
        <v>141</v>
      </c>
      <c r="M6" s="272" t="s">
        <v>142</v>
      </c>
      <c r="N6" s="270">
        <v>1</v>
      </c>
      <c r="O6" s="2"/>
    </row>
    <row r="7" spans="1:15" s="18" customFormat="1" ht="16.5" customHeight="1">
      <c r="A7" s="2">
        <v>3</v>
      </c>
      <c r="B7" s="403"/>
      <c r="C7" s="404"/>
      <c r="D7" s="27"/>
      <c r="E7" s="32"/>
      <c r="F7" s="28"/>
      <c r="G7" s="28"/>
      <c r="H7" s="115"/>
      <c r="I7" s="33"/>
      <c r="J7" s="31"/>
      <c r="K7" s="31">
        <f>H7*J7</f>
        <v>0</v>
      </c>
      <c r="L7" s="268" t="s">
        <v>141</v>
      </c>
      <c r="M7" s="272" t="s">
        <v>142</v>
      </c>
      <c r="N7" s="270"/>
      <c r="O7" s="32"/>
    </row>
    <row r="8" spans="1:15" s="18" customFormat="1" ht="16.5" customHeight="1">
      <c r="A8" s="2">
        <v>4</v>
      </c>
      <c r="B8" s="403"/>
      <c r="C8" s="404"/>
      <c r="D8" s="27"/>
      <c r="E8" s="32"/>
      <c r="F8" s="28"/>
      <c r="G8" s="28"/>
      <c r="H8" s="115"/>
      <c r="I8" s="33"/>
      <c r="J8" s="31"/>
      <c r="K8" s="31">
        <f>H8*J8</f>
        <v>0</v>
      </c>
      <c r="L8" s="268" t="s">
        <v>141</v>
      </c>
      <c r="M8" s="272" t="s">
        <v>142</v>
      </c>
      <c r="N8" s="270"/>
      <c r="O8" s="32"/>
    </row>
    <row r="9" spans="1:15" s="18" customFormat="1" ht="16.5" customHeight="1">
      <c r="A9" s="2">
        <v>5</v>
      </c>
      <c r="B9" s="403"/>
      <c r="C9" s="404"/>
      <c r="D9" s="27"/>
      <c r="E9" s="32"/>
      <c r="F9" s="28"/>
      <c r="G9" s="28"/>
      <c r="H9" s="115"/>
      <c r="I9" s="33"/>
      <c r="J9" s="31"/>
      <c r="K9" s="31">
        <f aca="true" t="shared" si="0" ref="K9:K28">H9*J9</f>
        <v>0</v>
      </c>
      <c r="L9" s="268" t="s">
        <v>141</v>
      </c>
      <c r="M9" s="272" t="s">
        <v>142</v>
      </c>
      <c r="N9" s="270"/>
      <c r="O9" s="32"/>
    </row>
    <row r="10" spans="1:16" s="18" customFormat="1" ht="16.5" customHeight="1">
      <c r="A10" s="2">
        <v>6</v>
      </c>
      <c r="B10" s="403"/>
      <c r="C10" s="404"/>
      <c r="D10" s="27"/>
      <c r="E10" s="32"/>
      <c r="F10" s="28"/>
      <c r="G10" s="28"/>
      <c r="H10" s="115"/>
      <c r="I10" s="33"/>
      <c r="J10" s="31"/>
      <c r="K10" s="31">
        <f t="shared" si="0"/>
        <v>0</v>
      </c>
      <c r="L10" s="268" t="s">
        <v>141</v>
      </c>
      <c r="M10" s="272" t="s">
        <v>142</v>
      </c>
      <c r="N10" s="270"/>
      <c r="O10" s="32"/>
      <c r="P10" s="26"/>
    </row>
    <row r="11" spans="1:15" s="18" customFormat="1" ht="16.5" customHeight="1">
      <c r="A11" s="2">
        <v>7</v>
      </c>
      <c r="B11" s="403"/>
      <c r="C11" s="404"/>
      <c r="D11" s="27"/>
      <c r="E11" s="32"/>
      <c r="F11" s="28"/>
      <c r="G11" s="28"/>
      <c r="H11" s="115"/>
      <c r="I11" s="33"/>
      <c r="J11" s="31"/>
      <c r="K11" s="31">
        <f t="shared" si="0"/>
        <v>0</v>
      </c>
      <c r="L11" s="268" t="s">
        <v>141</v>
      </c>
      <c r="M11" s="272" t="s">
        <v>142</v>
      </c>
      <c r="N11" s="270"/>
      <c r="O11" s="32"/>
    </row>
    <row r="12" spans="1:15" s="18" customFormat="1" ht="16.5" customHeight="1">
      <c r="A12" s="2">
        <v>8</v>
      </c>
      <c r="B12" s="403"/>
      <c r="C12" s="404"/>
      <c r="D12" s="27"/>
      <c r="E12" s="32"/>
      <c r="F12" s="28"/>
      <c r="G12" s="28"/>
      <c r="H12" s="115"/>
      <c r="I12" s="33"/>
      <c r="J12" s="31"/>
      <c r="K12" s="31">
        <f t="shared" si="0"/>
        <v>0</v>
      </c>
      <c r="L12" s="268" t="s">
        <v>141</v>
      </c>
      <c r="M12" s="272" t="s">
        <v>142</v>
      </c>
      <c r="N12" s="270"/>
      <c r="O12" s="32"/>
    </row>
    <row r="13" spans="1:15" s="18" customFormat="1" ht="16.5" customHeight="1">
      <c r="A13" s="2">
        <v>9</v>
      </c>
      <c r="B13" s="403"/>
      <c r="C13" s="404"/>
      <c r="D13" s="27"/>
      <c r="E13" s="32"/>
      <c r="F13" s="28"/>
      <c r="G13" s="28"/>
      <c r="H13" s="115"/>
      <c r="I13" s="33"/>
      <c r="J13" s="31"/>
      <c r="K13" s="31">
        <f t="shared" si="0"/>
        <v>0</v>
      </c>
      <c r="L13" s="268" t="s">
        <v>141</v>
      </c>
      <c r="M13" s="272" t="s">
        <v>142</v>
      </c>
      <c r="N13" s="270"/>
      <c r="O13" s="32"/>
    </row>
    <row r="14" spans="1:15" s="18" customFormat="1" ht="16.5" customHeight="1">
      <c r="A14" s="2">
        <v>10</v>
      </c>
      <c r="B14" s="403"/>
      <c r="C14" s="404"/>
      <c r="D14" s="27"/>
      <c r="E14" s="32"/>
      <c r="F14" s="28"/>
      <c r="G14" s="28"/>
      <c r="H14" s="115"/>
      <c r="I14" s="33"/>
      <c r="J14" s="31"/>
      <c r="K14" s="31">
        <f t="shared" si="0"/>
        <v>0</v>
      </c>
      <c r="L14" s="268" t="s">
        <v>141</v>
      </c>
      <c r="M14" s="272" t="s">
        <v>142</v>
      </c>
      <c r="N14" s="270"/>
      <c r="O14" s="32"/>
    </row>
    <row r="15" spans="1:16" s="18" customFormat="1" ht="16.5" customHeight="1">
      <c r="A15" s="2">
        <v>11</v>
      </c>
      <c r="B15" s="403"/>
      <c r="C15" s="404"/>
      <c r="D15" s="27"/>
      <c r="E15" s="32"/>
      <c r="F15" s="28"/>
      <c r="G15" s="28"/>
      <c r="H15" s="115"/>
      <c r="I15" s="33"/>
      <c r="J15" s="31"/>
      <c r="K15" s="31">
        <f t="shared" si="0"/>
        <v>0</v>
      </c>
      <c r="L15" s="268" t="s">
        <v>141</v>
      </c>
      <c r="M15" s="272" t="s">
        <v>142</v>
      </c>
      <c r="N15" s="270"/>
      <c r="O15" s="32"/>
      <c r="P15" s="26"/>
    </row>
    <row r="16" spans="1:15" s="18" customFormat="1" ht="16.5" customHeight="1">
      <c r="A16" s="2">
        <v>12</v>
      </c>
      <c r="B16" s="403"/>
      <c r="C16" s="404"/>
      <c r="D16" s="27"/>
      <c r="E16" s="32"/>
      <c r="F16" s="28"/>
      <c r="G16" s="28"/>
      <c r="H16" s="115"/>
      <c r="I16" s="33"/>
      <c r="J16" s="31"/>
      <c r="K16" s="31">
        <f t="shared" si="0"/>
        <v>0</v>
      </c>
      <c r="L16" s="268" t="s">
        <v>141</v>
      </c>
      <c r="M16" s="272" t="s">
        <v>142</v>
      </c>
      <c r="N16" s="270"/>
      <c r="O16" s="32"/>
    </row>
    <row r="17" spans="1:15" s="18" customFormat="1" ht="16.5" customHeight="1">
      <c r="A17" s="2">
        <v>13</v>
      </c>
      <c r="B17" s="403"/>
      <c r="C17" s="404"/>
      <c r="D17" s="27"/>
      <c r="E17" s="32"/>
      <c r="F17" s="28"/>
      <c r="G17" s="28"/>
      <c r="H17" s="115"/>
      <c r="I17" s="33"/>
      <c r="J17" s="31"/>
      <c r="K17" s="31">
        <f t="shared" si="0"/>
        <v>0</v>
      </c>
      <c r="L17" s="268" t="s">
        <v>141</v>
      </c>
      <c r="M17" s="272" t="s">
        <v>142</v>
      </c>
      <c r="N17" s="270"/>
      <c r="O17" s="32"/>
    </row>
    <row r="18" spans="1:15" s="18" customFormat="1" ht="16.5" customHeight="1">
      <c r="A18" s="2">
        <v>14</v>
      </c>
      <c r="B18" s="403"/>
      <c r="C18" s="404"/>
      <c r="D18" s="27"/>
      <c r="E18" s="32"/>
      <c r="F18" s="28"/>
      <c r="G18" s="28"/>
      <c r="H18" s="115"/>
      <c r="I18" s="33"/>
      <c r="J18" s="31"/>
      <c r="K18" s="31">
        <f t="shared" si="0"/>
        <v>0</v>
      </c>
      <c r="L18" s="268" t="s">
        <v>141</v>
      </c>
      <c r="M18" s="272" t="s">
        <v>142</v>
      </c>
      <c r="N18" s="270"/>
      <c r="O18" s="32"/>
    </row>
    <row r="19" spans="1:15" s="18" customFormat="1" ht="16.5" customHeight="1">
      <c r="A19" s="135">
        <v>15</v>
      </c>
      <c r="B19" s="403"/>
      <c r="C19" s="404"/>
      <c r="D19" s="136"/>
      <c r="E19" s="137"/>
      <c r="F19" s="138"/>
      <c r="G19" s="138"/>
      <c r="H19" s="142"/>
      <c r="I19" s="140"/>
      <c r="J19" s="141"/>
      <c r="K19" s="141">
        <f t="shared" si="0"/>
        <v>0</v>
      </c>
      <c r="L19" s="268" t="s">
        <v>141</v>
      </c>
      <c r="M19" s="272" t="s">
        <v>142</v>
      </c>
      <c r="N19" s="275"/>
      <c r="O19" s="137"/>
    </row>
    <row r="20" spans="1:15" s="18" customFormat="1" ht="16.5" customHeight="1">
      <c r="A20" s="395" t="s">
        <v>82</v>
      </c>
      <c r="B20" s="396"/>
      <c r="C20" s="396"/>
      <c r="D20" s="396"/>
      <c r="E20" s="396"/>
      <c r="F20" s="396"/>
      <c r="G20" s="396"/>
      <c r="H20" s="396"/>
      <c r="I20" s="396"/>
      <c r="J20" s="397"/>
      <c r="K20" s="34">
        <f>SUM(K5:K19)</f>
        <v>21600</v>
      </c>
      <c r="L20" s="276"/>
      <c r="M20" s="277"/>
      <c r="N20" s="278"/>
      <c r="O20" s="35"/>
    </row>
    <row r="21" spans="1:15" ht="16.5" customHeight="1">
      <c r="A21" s="4"/>
      <c r="B21" s="4"/>
      <c r="C21" s="13"/>
      <c r="D21" s="13"/>
      <c r="E21" s="13"/>
      <c r="F21" s="13"/>
      <c r="G21" s="13"/>
      <c r="H21" s="13"/>
      <c r="I21" s="13"/>
      <c r="J21" s="13"/>
      <c r="K21" s="13"/>
      <c r="L21" s="13"/>
      <c r="M21" s="13"/>
      <c r="N21" s="13"/>
      <c r="O21" s="13"/>
    </row>
    <row r="22" spans="1:15" ht="16.5" customHeight="1">
      <c r="A22" s="310" t="s">
        <v>88</v>
      </c>
      <c r="B22" s="310"/>
      <c r="C22" s="13"/>
      <c r="D22" s="13"/>
      <c r="E22" s="13"/>
      <c r="F22" s="13"/>
      <c r="G22" s="13"/>
      <c r="H22" s="13"/>
      <c r="I22" s="13"/>
      <c r="J22" s="13"/>
      <c r="K22" s="13"/>
      <c r="L22" s="13"/>
      <c r="M22" s="13"/>
      <c r="N22" s="13"/>
      <c r="O22" s="13"/>
    </row>
    <row r="23" spans="1:15" s="18" customFormat="1" ht="24.75" customHeight="1" thickBot="1">
      <c r="A23" s="1"/>
      <c r="B23" s="384" t="s">
        <v>8</v>
      </c>
      <c r="C23" s="385"/>
      <c r="D23" s="1" t="s">
        <v>0</v>
      </c>
      <c r="E23" s="1" t="s">
        <v>7</v>
      </c>
      <c r="F23" s="1" t="s">
        <v>106</v>
      </c>
      <c r="G23" s="1" t="s">
        <v>4</v>
      </c>
      <c r="H23" s="384" t="s">
        <v>1</v>
      </c>
      <c r="I23" s="385"/>
      <c r="J23" s="1" t="s">
        <v>18</v>
      </c>
      <c r="K23" s="1" t="s">
        <v>17</v>
      </c>
      <c r="L23" s="388" t="s">
        <v>133</v>
      </c>
      <c r="M23" s="389"/>
      <c r="N23" s="390"/>
      <c r="O23" s="1" t="s">
        <v>6</v>
      </c>
    </row>
    <row r="24" spans="1:16" s="18" customFormat="1" ht="16.5" customHeight="1" thickTop="1">
      <c r="A24" s="2">
        <v>1</v>
      </c>
      <c r="B24" s="405"/>
      <c r="C24" s="406"/>
      <c r="D24" s="27"/>
      <c r="E24" s="32"/>
      <c r="F24" s="32"/>
      <c r="G24" s="28"/>
      <c r="H24" s="115"/>
      <c r="I24" s="33"/>
      <c r="J24" s="31"/>
      <c r="K24" s="31">
        <f t="shared" si="0"/>
        <v>0</v>
      </c>
      <c r="L24" s="273" t="s">
        <v>141</v>
      </c>
      <c r="M24" s="271" t="s">
        <v>142</v>
      </c>
      <c r="N24" s="274"/>
      <c r="O24" s="32"/>
      <c r="P24" s="26"/>
    </row>
    <row r="25" spans="1:15" s="18" customFormat="1" ht="16.5" customHeight="1">
      <c r="A25" s="2">
        <v>2</v>
      </c>
      <c r="B25" s="403"/>
      <c r="C25" s="404"/>
      <c r="D25" s="27"/>
      <c r="E25" s="32"/>
      <c r="F25" s="32"/>
      <c r="G25" s="28"/>
      <c r="H25" s="115"/>
      <c r="I25" s="33"/>
      <c r="J25" s="31"/>
      <c r="K25" s="31">
        <f t="shared" si="0"/>
        <v>0</v>
      </c>
      <c r="L25" s="268" t="s">
        <v>141</v>
      </c>
      <c r="M25" s="272" t="s">
        <v>142</v>
      </c>
      <c r="N25" s="270"/>
      <c r="O25" s="32"/>
    </row>
    <row r="26" spans="1:15" s="18" customFormat="1" ht="16.5" customHeight="1">
      <c r="A26" s="2">
        <v>3</v>
      </c>
      <c r="B26" s="403"/>
      <c r="C26" s="404"/>
      <c r="D26" s="27"/>
      <c r="E26" s="32"/>
      <c r="F26" s="32"/>
      <c r="G26" s="28"/>
      <c r="H26" s="115"/>
      <c r="I26" s="33"/>
      <c r="J26" s="31"/>
      <c r="K26" s="31">
        <f t="shared" si="0"/>
        <v>0</v>
      </c>
      <c r="L26" s="268" t="s">
        <v>141</v>
      </c>
      <c r="M26" s="272" t="s">
        <v>142</v>
      </c>
      <c r="N26" s="270"/>
      <c r="O26" s="32"/>
    </row>
    <row r="27" spans="1:15" s="18" customFormat="1" ht="16.5" customHeight="1">
      <c r="A27" s="2">
        <v>4</v>
      </c>
      <c r="B27" s="403"/>
      <c r="C27" s="404"/>
      <c r="D27" s="27"/>
      <c r="E27" s="32"/>
      <c r="F27" s="32"/>
      <c r="G27" s="28"/>
      <c r="H27" s="115"/>
      <c r="I27" s="33"/>
      <c r="J27" s="31"/>
      <c r="K27" s="31">
        <f t="shared" si="0"/>
        <v>0</v>
      </c>
      <c r="L27" s="268" t="s">
        <v>141</v>
      </c>
      <c r="M27" s="272" t="s">
        <v>142</v>
      </c>
      <c r="N27" s="270"/>
      <c r="O27" s="32"/>
    </row>
    <row r="28" spans="1:15" s="18" customFormat="1" ht="16.5" customHeight="1">
      <c r="A28" s="36">
        <v>5</v>
      </c>
      <c r="B28" s="407"/>
      <c r="C28" s="408"/>
      <c r="D28" s="48"/>
      <c r="E28" s="37"/>
      <c r="F28" s="37"/>
      <c r="G28" s="38"/>
      <c r="H28" s="116"/>
      <c r="I28" s="40"/>
      <c r="J28" s="41"/>
      <c r="K28" s="41">
        <f t="shared" si="0"/>
        <v>0</v>
      </c>
      <c r="L28" s="279" t="s">
        <v>141</v>
      </c>
      <c r="M28" s="280" t="s">
        <v>143</v>
      </c>
      <c r="N28" s="281"/>
      <c r="O28" s="37"/>
    </row>
    <row r="29" spans="1:15" s="18" customFormat="1" ht="16.5" customHeight="1">
      <c r="A29" s="395" t="s">
        <v>83</v>
      </c>
      <c r="B29" s="396"/>
      <c r="C29" s="396"/>
      <c r="D29" s="396"/>
      <c r="E29" s="396"/>
      <c r="F29" s="396"/>
      <c r="G29" s="396"/>
      <c r="H29" s="396"/>
      <c r="I29" s="396"/>
      <c r="J29" s="397"/>
      <c r="K29" s="34">
        <f>SUM(K24:K28)</f>
        <v>0</v>
      </c>
      <c r="L29" s="276"/>
      <c r="M29" s="277"/>
      <c r="N29" s="278"/>
      <c r="O29" s="35"/>
    </row>
    <row r="30" spans="12:14" ht="16.5" customHeight="1">
      <c r="L30" s="12"/>
      <c r="M30" s="12"/>
      <c r="N30" s="12"/>
    </row>
    <row r="31" spans="1:15" s="18" customFormat="1" ht="16.5" customHeight="1">
      <c r="A31" s="395" t="s">
        <v>89</v>
      </c>
      <c r="B31" s="396"/>
      <c r="C31" s="396"/>
      <c r="D31" s="396"/>
      <c r="E31" s="396"/>
      <c r="F31" s="396"/>
      <c r="G31" s="396"/>
      <c r="H31" s="396"/>
      <c r="I31" s="396"/>
      <c r="J31" s="397"/>
      <c r="K31" s="34">
        <f>K20+K29</f>
        <v>21600</v>
      </c>
      <c r="L31" s="276"/>
      <c r="M31" s="277"/>
      <c r="N31" s="278"/>
      <c r="O31" s="35"/>
    </row>
    <row r="32" spans="1:2" ht="16.5" customHeight="1">
      <c r="A32" s="53" t="s">
        <v>144</v>
      </c>
      <c r="B32" s="53"/>
    </row>
    <row r="33" ht="16.5" customHeight="1"/>
    <row r="34" ht="16.5" customHeight="1"/>
    <row r="35" ht="16.5" customHeight="1"/>
  </sheetData>
  <sheetProtection/>
  <mergeCells count="32">
    <mergeCell ref="B27:C27"/>
    <mergeCell ref="B28:C28"/>
    <mergeCell ref="L4:N4"/>
    <mergeCell ref="L23:N23"/>
    <mergeCell ref="B18:C18"/>
    <mergeCell ref="B19:C19"/>
    <mergeCell ref="B23:C23"/>
    <mergeCell ref="B24:C24"/>
    <mergeCell ref="B25:C25"/>
    <mergeCell ref="B26:C26"/>
    <mergeCell ref="B12:C12"/>
    <mergeCell ref="B13:C13"/>
    <mergeCell ref="B14:C14"/>
    <mergeCell ref="B15:C15"/>
    <mergeCell ref="B16:C16"/>
    <mergeCell ref="B17:C17"/>
    <mergeCell ref="B6:C6"/>
    <mergeCell ref="B7:C7"/>
    <mergeCell ref="B8:C8"/>
    <mergeCell ref="B9:C9"/>
    <mergeCell ref="B10:C10"/>
    <mergeCell ref="B11:C11"/>
    <mergeCell ref="A1:O1"/>
    <mergeCell ref="H4:I4"/>
    <mergeCell ref="A29:J29"/>
    <mergeCell ref="H23:I23"/>
    <mergeCell ref="A20:J20"/>
    <mergeCell ref="A31:J31"/>
    <mergeCell ref="A3:B3"/>
    <mergeCell ref="A22:B22"/>
    <mergeCell ref="B4:C4"/>
    <mergeCell ref="B5:C5"/>
  </mergeCells>
  <printOptions horizontalCentered="1"/>
  <pageMargins left="0.62" right="0.4" top="0.7874015748031497" bottom="0.3937007874015748" header="0.7086614173228347" footer="0.2755905511811024"/>
  <pageSetup horizontalDpi="600" verticalDpi="600" orientation="landscape" paperSize="9" scale="95" r:id="rId2"/>
  <drawing r:id="rId1"/>
</worksheet>
</file>

<file path=xl/worksheets/sheet13.xml><?xml version="1.0" encoding="utf-8"?>
<worksheet xmlns="http://schemas.openxmlformats.org/spreadsheetml/2006/main" xmlns:r="http://schemas.openxmlformats.org/officeDocument/2006/relationships">
  <dimension ref="A1:Q35"/>
  <sheetViews>
    <sheetView zoomScalePageLayoutView="0" workbookViewId="0" topLeftCell="A16">
      <selection activeCell="O29" sqref="O29"/>
    </sheetView>
  </sheetViews>
  <sheetFormatPr defaultColWidth="9.00390625" defaultRowHeight="18" customHeight="1"/>
  <cols>
    <col min="1" max="1" width="4.125" style="3" bestFit="1" customWidth="1"/>
    <col min="2" max="2" width="8.625" style="3" customWidth="1"/>
    <col min="3" max="3" width="13.625" style="10" customWidth="1"/>
    <col min="4" max="4" width="23.375" style="10" customWidth="1"/>
    <col min="5" max="5" width="20.625" style="10" customWidth="1"/>
    <col min="6" max="6" width="8.25390625" style="10" customWidth="1"/>
    <col min="7" max="7" width="8.625" style="10" bestFit="1" customWidth="1"/>
    <col min="8" max="8" width="8.625" style="10" customWidth="1"/>
    <col min="9" max="9" width="6.00390625" style="10" customWidth="1"/>
    <col min="10" max="11" width="8.75390625" style="10" bestFit="1" customWidth="1"/>
    <col min="12" max="14" width="2.625" style="10" customWidth="1"/>
    <col min="15" max="15" width="17.50390625" style="10" customWidth="1"/>
    <col min="16" max="16384" width="9.00390625" style="10" customWidth="1"/>
  </cols>
  <sheetData>
    <row r="1" spans="1:15" ht="19.5" customHeight="1">
      <c r="A1" s="381" t="s">
        <v>16</v>
      </c>
      <c r="B1" s="381"/>
      <c r="C1" s="402"/>
      <c r="D1" s="402"/>
      <c r="E1" s="402"/>
      <c r="F1" s="402"/>
      <c r="G1" s="402"/>
      <c r="H1" s="402"/>
      <c r="I1" s="402"/>
      <c r="J1" s="402"/>
      <c r="K1" s="402"/>
      <c r="L1" s="402"/>
      <c r="M1" s="402"/>
      <c r="N1" s="402"/>
      <c r="O1" s="402"/>
    </row>
    <row r="2" spans="1:15" ht="19.5" customHeight="1">
      <c r="A2" s="4"/>
      <c r="B2" s="4"/>
      <c r="C2" s="13"/>
      <c r="D2" s="13"/>
      <c r="E2" s="13"/>
      <c r="F2" s="13"/>
      <c r="G2" s="13"/>
      <c r="H2" s="13"/>
      <c r="I2" s="13"/>
      <c r="J2" s="13"/>
      <c r="K2" s="13"/>
      <c r="L2" s="13"/>
      <c r="M2" s="13"/>
      <c r="N2" s="13"/>
      <c r="O2" s="13"/>
    </row>
    <row r="3" spans="1:15" ht="16.5" customHeight="1">
      <c r="A3" s="301" t="s">
        <v>80</v>
      </c>
      <c r="B3" s="301"/>
      <c r="C3" s="117"/>
      <c r="D3" s="117"/>
      <c r="E3" s="117"/>
      <c r="F3" s="117"/>
      <c r="G3" s="117"/>
      <c r="H3" s="117"/>
      <c r="I3" s="117"/>
      <c r="J3" s="117"/>
      <c r="K3" s="117"/>
      <c r="L3" s="117"/>
      <c r="M3" s="117"/>
      <c r="N3" s="117"/>
      <c r="O3" s="117"/>
    </row>
    <row r="4" spans="1:15" s="18" customFormat="1" ht="24.75" customHeight="1" thickBot="1">
      <c r="A4" s="1"/>
      <c r="B4" s="384" t="s">
        <v>115</v>
      </c>
      <c r="C4" s="385"/>
      <c r="D4" s="1" t="s">
        <v>0</v>
      </c>
      <c r="E4" s="1" t="s">
        <v>7</v>
      </c>
      <c r="F4" s="1" t="s">
        <v>106</v>
      </c>
      <c r="G4" s="1" t="s">
        <v>4</v>
      </c>
      <c r="H4" s="384" t="s">
        <v>1</v>
      </c>
      <c r="I4" s="385"/>
      <c r="J4" s="1" t="s">
        <v>18</v>
      </c>
      <c r="K4" s="1" t="s">
        <v>17</v>
      </c>
      <c r="L4" s="388" t="s">
        <v>133</v>
      </c>
      <c r="M4" s="389"/>
      <c r="N4" s="390"/>
      <c r="O4" s="1" t="s">
        <v>6</v>
      </c>
    </row>
    <row r="5" spans="1:17" s="18" customFormat="1" ht="16.5" customHeight="1" thickTop="1">
      <c r="A5" s="19">
        <v>1</v>
      </c>
      <c r="B5" s="391" t="s">
        <v>116</v>
      </c>
      <c r="C5" s="392"/>
      <c r="D5" s="49" t="s">
        <v>117</v>
      </c>
      <c r="E5" s="49" t="s">
        <v>77</v>
      </c>
      <c r="F5" s="21">
        <v>41141</v>
      </c>
      <c r="G5" s="21">
        <v>41146</v>
      </c>
      <c r="H5" s="42">
        <v>1</v>
      </c>
      <c r="I5" s="43" t="s">
        <v>70</v>
      </c>
      <c r="J5" s="24">
        <v>8000</v>
      </c>
      <c r="K5" s="24">
        <f>H5*J5</f>
        <v>8000</v>
      </c>
      <c r="L5" s="268" t="s">
        <v>145</v>
      </c>
      <c r="M5" s="271" t="s">
        <v>137</v>
      </c>
      <c r="N5" s="274">
        <v>1</v>
      </c>
      <c r="O5" s="25"/>
      <c r="P5" s="26"/>
      <c r="Q5" s="18" t="s">
        <v>134</v>
      </c>
    </row>
    <row r="6" spans="1:17" s="18" customFormat="1" ht="16.5" customHeight="1">
      <c r="A6" s="119">
        <v>2</v>
      </c>
      <c r="B6" s="409" t="s">
        <v>119</v>
      </c>
      <c r="C6" s="410"/>
      <c r="D6" s="50" t="s">
        <v>118</v>
      </c>
      <c r="E6" s="50" t="s">
        <v>107</v>
      </c>
      <c r="F6" s="28">
        <v>41182</v>
      </c>
      <c r="G6" s="28">
        <v>41192</v>
      </c>
      <c r="H6" s="44">
        <v>1</v>
      </c>
      <c r="I6" s="45" t="s">
        <v>108</v>
      </c>
      <c r="J6" s="31">
        <v>100000</v>
      </c>
      <c r="K6" s="31">
        <f aca="true" t="shared" si="0" ref="K6:K20">H6*J6</f>
        <v>100000</v>
      </c>
      <c r="L6" s="268" t="s">
        <v>145</v>
      </c>
      <c r="M6" s="272" t="s">
        <v>135</v>
      </c>
      <c r="N6" s="270">
        <v>2</v>
      </c>
      <c r="O6" s="2"/>
      <c r="P6" s="26"/>
      <c r="Q6" s="18" t="s">
        <v>155</v>
      </c>
    </row>
    <row r="7" spans="1:17" s="18" customFormat="1" ht="16.5" customHeight="1">
      <c r="A7" s="119">
        <v>3</v>
      </c>
      <c r="B7" s="409" t="s">
        <v>168</v>
      </c>
      <c r="C7" s="410"/>
      <c r="D7" s="50" t="s">
        <v>169</v>
      </c>
      <c r="E7" s="50" t="s">
        <v>67</v>
      </c>
      <c r="F7" s="291" t="s">
        <v>163</v>
      </c>
      <c r="G7" s="28">
        <v>42287</v>
      </c>
      <c r="H7" s="44"/>
      <c r="I7" s="45"/>
      <c r="J7" s="31">
        <v>8000</v>
      </c>
      <c r="K7" s="31">
        <v>8000</v>
      </c>
      <c r="L7" s="268" t="s">
        <v>145</v>
      </c>
      <c r="M7" s="272" t="s">
        <v>135</v>
      </c>
      <c r="N7" s="270">
        <v>2</v>
      </c>
      <c r="O7" s="2"/>
      <c r="P7" s="26"/>
      <c r="Q7" s="18" t="s">
        <v>136</v>
      </c>
    </row>
    <row r="8" spans="1:17" s="18" customFormat="1" ht="16.5" customHeight="1">
      <c r="A8" s="119">
        <v>4</v>
      </c>
      <c r="B8" s="403" t="s">
        <v>156</v>
      </c>
      <c r="C8" s="404"/>
      <c r="D8" s="50" t="s">
        <v>167</v>
      </c>
      <c r="E8" s="51" t="s">
        <v>157</v>
      </c>
      <c r="F8" s="291" t="s">
        <v>135</v>
      </c>
      <c r="G8" s="28">
        <v>42128</v>
      </c>
      <c r="H8" s="44">
        <v>10</v>
      </c>
      <c r="I8" s="46"/>
      <c r="J8" s="31">
        <v>324</v>
      </c>
      <c r="K8" s="31">
        <f t="shared" si="0"/>
        <v>3240</v>
      </c>
      <c r="L8" s="268" t="s">
        <v>134</v>
      </c>
      <c r="M8" s="272" t="s">
        <v>135</v>
      </c>
      <c r="N8" s="270">
        <v>1</v>
      </c>
      <c r="O8" s="32"/>
      <c r="P8" s="26"/>
      <c r="Q8" s="18" t="s">
        <v>139</v>
      </c>
    </row>
    <row r="9" spans="1:17" s="18" customFormat="1" ht="16.5" customHeight="1">
      <c r="A9" s="119">
        <v>5</v>
      </c>
      <c r="B9" s="403" t="s">
        <v>156</v>
      </c>
      <c r="C9" s="404"/>
      <c r="D9" s="50" t="s">
        <v>166</v>
      </c>
      <c r="E9" s="51" t="s">
        <v>157</v>
      </c>
      <c r="F9" s="291" t="s">
        <v>135</v>
      </c>
      <c r="G9" s="28">
        <v>42204</v>
      </c>
      <c r="H9" s="44">
        <v>1</v>
      </c>
      <c r="I9" s="45"/>
      <c r="J9" s="31">
        <v>648</v>
      </c>
      <c r="K9" s="31">
        <f t="shared" si="0"/>
        <v>648</v>
      </c>
      <c r="L9" s="268" t="s">
        <v>161</v>
      </c>
      <c r="M9" s="272" t="s">
        <v>135</v>
      </c>
      <c r="N9" s="270">
        <v>1</v>
      </c>
      <c r="O9" s="2"/>
      <c r="P9" s="26"/>
      <c r="Q9" s="18" t="s">
        <v>159</v>
      </c>
    </row>
    <row r="10" spans="1:17" s="18" customFormat="1" ht="16.5" customHeight="1">
      <c r="A10" s="119">
        <v>6</v>
      </c>
      <c r="B10" s="403"/>
      <c r="C10" s="404"/>
      <c r="D10" s="50"/>
      <c r="E10" s="51"/>
      <c r="F10" s="28"/>
      <c r="G10" s="28"/>
      <c r="H10" s="44"/>
      <c r="I10" s="46"/>
      <c r="J10" s="31"/>
      <c r="K10" s="31">
        <f t="shared" si="0"/>
        <v>0</v>
      </c>
      <c r="L10" s="268" t="s">
        <v>145</v>
      </c>
      <c r="M10" s="272" t="s">
        <v>135</v>
      </c>
      <c r="N10" s="270"/>
      <c r="O10" s="32"/>
      <c r="P10" s="26"/>
      <c r="Q10" s="18" t="s">
        <v>145</v>
      </c>
    </row>
    <row r="11" spans="1:17" s="18" customFormat="1" ht="16.5" customHeight="1">
      <c r="A11" s="119">
        <v>7</v>
      </c>
      <c r="B11" s="403"/>
      <c r="C11" s="404"/>
      <c r="D11" s="50"/>
      <c r="E11" s="50"/>
      <c r="F11" s="28"/>
      <c r="G11" s="28"/>
      <c r="H11" s="44"/>
      <c r="I11" s="45"/>
      <c r="J11" s="31"/>
      <c r="K11" s="31">
        <f t="shared" si="0"/>
        <v>0</v>
      </c>
      <c r="L11" s="268" t="s">
        <v>145</v>
      </c>
      <c r="M11" s="272" t="s">
        <v>135</v>
      </c>
      <c r="N11" s="270"/>
      <c r="O11" s="2"/>
      <c r="P11" s="26"/>
      <c r="Q11" s="18" t="s">
        <v>150</v>
      </c>
    </row>
    <row r="12" spans="1:16" s="18" customFormat="1" ht="16.5" customHeight="1">
      <c r="A12" s="119">
        <v>8</v>
      </c>
      <c r="B12" s="403"/>
      <c r="C12" s="404"/>
      <c r="D12" s="50"/>
      <c r="E12" s="51"/>
      <c r="F12" s="28"/>
      <c r="G12" s="28"/>
      <c r="H12" s="44"/>
      <c r="I12" s="46"/>
      <c r="J12" s="31"/>
      <c r="K12" s="31">
        <f t="shared" si="0"/>
        <v>0</v>
      </c>
      <c r="L12" s="268" t="s">
        <v>145</v>
      </c>
      <c r="M12" s="272" t="s">
        <v>135</v>
      </c>
      <c r="N12" s="270"/>
      <c r="O12" s="32"/>
      <c r="P12" s="26"/>
    </row>
    <row r="13" spans="1:16" s="18" customFormat="1" ht="16.5" customHeight="1">
      <c r="A13" s="119">
        <v>9</v>
      </c>
      <c r="B13" s="403"/>
      <c r="C13" s="404"/>
      <c r="D13" s="50"/>
      <c r="E13" s="50"/>
      <c r="F13" s="28"/>
      <c r="G13" s="28"/>
      <c r="H13" s="44"/>
      <c r="I13" s="45"/>
      <c r="J13" s="31"/>
      <c r="K13" s="31">
        <f t="shared" si="0"/>
        <v>0</v>
      </c>
      <c r="L13" s="268" t="s">
        <v>145</v>
      </c>
      <c r="M13" s="272" t="s">
        <v>135</v>
      </c>
      <c r="N13" s="270"/>
      <c r="O13" s="2"/>
      <c r="P13" s="26"/>
    </row>
    <row r="14" spans="1:16" s="18" customFormat="1" ht="16.5" customHeight="1">
      <c r="A14" s="119">
        <v>10</v>
      </c>
      <c r="B14" s="403"/>
      <c r="C14" s="404"/>
      <c r="D14" s="50"/>
      <c r="E14" s="51"/>
      <c r="F14" s="28"/>
      <c r="G14" s="28"/>
      <c r="H14" s="44"/>
      <c r="I14" s="46"/>
      <c r="J14" s="31"/>
      <c r="K14" s="31">
        <f t="shared" si="0"/>
        <v>0</v>
      </c>
      <c r="L14" s="268" t="s">
        <v>145</v>
      </c>
      <c r="M14" s="272" t="s">
        <v>135</v>
      </c>
      <c r="N14" s="270"/>
      <c r="O14" s="32"/>
      <c r="P14" s="26"/>
    </row>
    <row r="15" spans="1:16" s="18" customFormat="1" ht="16.5" customHeight="1">
      <c r="A15" s="119">
        <v>11</v>
      </c>
      <c r="B15" s="403"/>
      <c r="C15" s="404"/>
      <c r="D15" s="50"/>
      <c r="E15" s="50"/>
      <c r="F15" s="28"/>
      <c r="G15" s="28"/>
      <c r="H15" s="44"/>
      <c r="I15" s="45"/>
      <c r="J15" s="31"/>
      <c r="K15" s="31">
        <f t="shared" si="0"/>
        <v>0</v>
      </c>
      <c r="L15" s="268" t="s">
        <v>145</v>
      </c>
      <c r="M15" s="272" t="s">
        <v>135</v>
      </c>
      <c r="N15" s="270"/>
      <c r="O15" s="2"/>
      <c r="P15" s="26"/>
    </row>
    <row r="16" spans="1:16" s="18" customFormat="1" ht="16.5" customHeight="1">
      <c r="A16" s="119">
        <v>12</v>
      </c>
      <c r="B16" s="403"/>
      <c r="C16" s="404"/>
      <c r="D16" s="50"/>
      <c r="E16" s="51"/>
      <c r="F16" s="28"/>
      <c r="G16" s="28"/>
      <c r="H16" s="44"/>
      <c r="I16" s="46"/>
      <c r="J16" s="31"/>
      <c r="K16" s="31">
        <f t="shared" si="0"/>
        <v>0</v>
      </c>
      <c r="L16" s="268" t="s">
        <v>145</v>
      </c>
      <c r="M16" s="272" t="s">
        <v>135</v>
      </c>
      <c r="N16" s="270"/>
      <c r="O16" s="32"/>
      <c r="P16" s="26"/>
    </row>
    <row r="17" spans="1:16" s="18" customFormat="1" ht="16.5" customHeight="1">
      <c r="A17" s="119">
        <v>13</v>
      </c>
      <c r="B17" s="403"/>
      <c r="C17" s="404"/>
      <c r="D17" s="50"/>
      <c r="E17" s="50"/>
      <c r="F17" s="28"/>
      <c r="G17" s="28"/>
      <c r="H17" s="44"/>
      <c r="I17" s="45"/>
      <c r="J17" s="31"/>
      <c r="K17" s="31">
        <f t="shared" si="0"/>
        <v>0</v>
      </c>
      <c r="L17" s="268" t="s">
        <v>145</v>
      </c>
      <c r="M17" s="272" t="s">
        <v>135</v>
      </c>
      <c r="N17" s="270"/>
      <c r="O17" s="2"/>
      <c r="P17" s="26"/>
    </row>
    <row r="18" spans="1:16" s="18" customFormat="1" ht="16.5" customHeight="1">
      <c r="A18" s="119">
        <v>14</v>
      </c>
      <c r="B18" s="403"/>
      <c r="C18" s="404"/>
      <c r="D18" s="50"/>
      <c r="E18" s="51"/>
      <c r="F18" s="28"/>
      <c r="G18" s="28"/>
      <c r="H18" s="44"/>
      <c r="I18" s="46"/>
      <c r="J18" s="31"/>
      <c r="K18" s="31">
        <f t="shared" si="0"/>
        <v>0</v>
      </c>
      <c r="L18" s="268" t="s">
        <v>145</v>
      </c>
      <c r="M18" s="272" t="s">
        <v>135</v>
      </c>
      <c r="N18" s="270"/>
      <c r="O18" s="32"/>
      <c r="P18" s="26"/>
    </row>
    <row r="19" spans="1:16" s="18" customFormat="1" ht="16.5" customHeight="1">
      <c r="A19" s="119">
        <v>15</v>
      </c>
      <c r="B19" s="403"/>
      <c r="C19" s="404"/>
      <c r="D19" s="50"/>
      <c r="E19" s="50"/>
      <c r="F19" s="28"/>
      <c r="G19" s="28"/>
      <c r="H19" s="44"/>
      <c r="I19" s="45"/>
      <c r="J19" s="31"/>
      <c r="K19" s="31">
        <f t="shared" si="0"/>
        <v>0</v>
      </c>
      <c r="L19" s="268" t="s">
        <v>145</v>
      </c>
      <c r="M19" s="272" t="s">
        <v>135</v>
      </c>
      <c r="N19" s="270"/>
      <c r="O19" s="2"/>
      <c r="P19" s="26"/>
    </row>
    <row r="20" spans="1:16" s="18" customFormat="1" ht="16.5" customHeight="1">
      <c r="A20" s="119">
        <v>16</v>
      </c>
      <c r="B20" s="403"/>
      <c r="C20" s="404"/>
      <c r="D20" s="143"/>
      <c r="E20" s="144"/>
      <c r="F20" s="138"/>
      <c r="G20" s="138"/>
      <c r="H20" s="145"/>
      <c r="I20" s="146"/>
      <c r="J20" s="141"/>
      <c r="K20" s="141">
        <f t="shared" si="0"/>
        <v>0</v>
      </c>
      <c r="L20" s="268" t="s">
        <v>145</v>
      </c>
      <c r="M20" s="272" t="s">
        <v>135</v>
      </c>
      <c r="N20" s="275"/>
      <c r="O20" s="137"/>
      <c r="P20" s="26"/>
    </row>
    <row r="21" spans="1:15" s="18" customFormat="1" ht="16.5" customHeight="1">
      <c r="A21" s="395" t="s">
        <v>82</v>
      </c>
      <c r="B21" s="396"/>
      <c r="C21" s="396"/>
      <c r="D21" s="396"/>
      <c r="E21" s="396"/>
      <c r="F21" s="396"/>
      <c r="G21" s="396"/>
      <c r="H21" s="396"/>
      <c r="I21" s="396"/>
      <c r="J21" s="397"/>
      <c r="K21" s="34">
        <f>SUM(K5:K20)</f>
        <v>119888</v>
      </c>
      <c r="L21" s="276"/>
      <c r="M21" s="277"/>
      <c r="N21" s="278"/>
      <c r="O21" s="35"/>
    </row>
    <row r="22" spans="1:14" s="12" customFormat="1" ht="16.5" customHeight="1">
      <c r="A22" s="11"/>
      <c r="B22" s="11"/>
      <c r="C22" s="14"/>
      <c r="D22" s="14"/>
      <c r="G22" s="15"/>
      <c r="H22" s="16"/>
      <c r="I22" s="16"/>
      <c r="J22" s="17"/>
      <c r="K22" s="17"/>
      <c r="L22" s="17"/>
      <c r="M22" s="17"/>
      <c r="N22" s="17"/>
    </row>
    <row r="23" spans="1:15" ht="16.5" customHeight="1">
      <c r="A23" s="310" t="s">
        <v>81</v>
      </c>
      <c r="B23" s="310"/>
      <c r="C23" s="117"/>
      <c r="D23" s="117"/>
      <c r="E23" s="117"/>
      <c r="F23" s="117"/>
      <c r="G23" s="117"/>
      <c r="H23" s="117"/>
      <c r="I23" s="117"/>
      <c r="J23" s="117"/>
      <c r="K23" s="117"/>
      <c r="L23" s="117"/>
      <c r="M23" s="117"/>
      <c r="N23" s="117"/>
      <c r="O23" s="117"/>
    </row>
    <row r="24" spans="1:15" s="18" customFormat="1" ht="24.75" customHeight="1" thickBot="1">
      <c r="A24" s="1"/>
      <c r="B24" s="384" t="s">
        <v>9</v>
      </c>
      <c r="C24" s="385"/>
      <c r="D24" s="1"/>
      <c r="E24" s="1" t="s">
        <v>7</v>
      </c>
      <c r="F24" s="1" t="s">
        <v>105</v>
      </c>
      <c r="G24" s="1" t="s">
        <v>4</v>
      </c>
      <c r="H24" s="384" t="s">
        <v>1</v>
      </c>
      <c r="I24" s="385"/>
      <c r="J24" s="1" t="s">
        <v>2</v>
      </c>
      <c r="K24" s="1" t="s">
        <v>5</v>
      </c>
      <c r="L24" s="388" t="s">
        <v>133</v>
      </c>
      <c r="M24" s="389"/>
      <c r="N24" s="390"/>
      <c r="O24" s="1" t="s">
        <v>6</v>
      </c>
    </row>
    <row r="25" spans="1:15" s="18" customFormat="1" ht="16.5" customHeight="1" thickTop="1">
      <c r="A25" s="2">
        <v>1</v>
      </c>
      <c r="B25" s="411"/>
      <c r="C25" s="412"/>
      <c r="D25" s="50"/>
      <c r="E25" s="50"/>
      <c r="F25" s="50"/>
      <c r="G25" s="28"/>
      <c r="H25" s="44"/>
      <c r="I25" s="45"/>
      <c r="J25" s="31"/>
      <c r="K25" s="31">
        <f>H25*J25</f>
        <v>0</v>
      </c>
      <c r="L25" s="273" t="s">
        <v>145</v>
      </c>
      <c r="M25" s="271" t="s">
        <v>137</v>
      </c>
      <c r="N25" s="274"/>
      <c r="O25" s="2"/>
    </row>
    <row r="26" spans="1:15" s="18" customFormat="1" ht="16.5" customHeight="1">
      <c r="A26" s="2">
        <v>2</v>
      </c>
      <c r="B26" s="393"/>
      <c r="C26" s="394"/>
      <c r="D26" s="50"/>
      <c r="E26" s="51"/>
      <c r="F26" s="51"/>
      <c r="G26" s="28"/>
      <c r="H26" s="44"/>
      <c r="I26" s="46"/>
      <c r="J26" s="31"/>
      <c r="K26" s="31">
        <f>H26*J26</f>
        <v>0</v>
      </c>
      <c r="L26" s="268" t="s">
        <v>145</v>
      </c>
      <c r="M26" s="272" t="s">
        <v>135</v>
      </c>
      <c r="N26" s="270"/>
      <c r="O26" s="32"/>
    </row>
    <row r="27" spans="1:15" s="18" customFormat="1" ht="16.5" customHeight="1">
      <c r="A27" s="2">
        <v>3</v>
      </c>
      <c r="B27" s="393"/>
      <c r="C27" s="394"/>
      <c r="D27" s="50"/>
      <c r="E27" s="51"/>
      <c r="F27" s="51"/>
      <c r="G27" s="28"/>
      <c r="H27" s="44"/>
      <c r="I27" s="46"/>
      <c r="J27" s="31"/>
      <c r="K27" s="31">
        <f>H27*J27</f>
        <v>0</v>
      </c>
      <c r="L27" s="268" t="s">
        <v>145</v>
      </c>
      <c r="M27" s="272" t="s">
        <v>135</v>
      </c>
      <c r="N27" s="270"/>
      <c r="O27" s="32"/>
    </row>
    <row r="28" spans="1:15" s="18" customFormat="1" ht="16.5" customHeight="1">
      <c r="A28" s="2">
        <v>4</v>
      </c>
      <c r="B28" s="393"/>
      <c r="C28" s="394"/>
      <c r="D28" s="50"/>
      <c r="E28" s="51"/>
      <c r="F28" s="51"/>
      <c r="G28" s="28"/>
      <c r="H28" s="44"/>
      <c r="I28" s="46"/>
      <c r="J28" s="31"/>
      <c r="K28" s="31">
        <f>H28*J28</f>
        <v>0</v>
      </c>
      <c r="L28" s="268" t="s">
        <v>145</v>
      </c>
      <c r="M28" s="272" t="s">
        <v>135</v>
      </c>
      <c r="N28" s="270"/>
      <c r="O28" s="32"/>
    </row>
    <row r="29" spans="1:15" s="18" customFormat="1" ht="16.5" customHeight="1">
      <c r="A29" s="2">
        <v>5</v>
      </c>
      <c r="B29" s="393"/>
      <c r="C29" s="394"/>
      <c r="D29" s="50"/>
      <c r="E29" s="51"/>
      <c r="F29" s="51"/>
      <c r="G29" s="28"/>
      <c r="H29" s="44"/>
      <c r="I29" s="46"/>
      <c r="J29" s="31"/>
      <c r="K29" s="31">
        <f>H29*J29</f>
        <v>0</v>
      </c>
      <c r="L29" s="268" t="s">
        <v>145</v>
      </c>
      <c r="M29" s="272" t="s">
        <v>135</v>
      </c>
      <c r="N29" s="270"/>
      <c r="O29" s="32"/>
    </row>
    <row r="30" spans="1:15" s="18" customFormat="1" ht="16.5" customHeight="1">
      <c r="A30" s="395" t="s">
        <v>83</v>
      </c>
      <c r="B30" s="396"/>
      <c r="C30" s="396"/>
      <c r="D30" s="396"/>
      <c r="E30" s="396"/>
      <c r="F30" s="396"/>
      <c r="G30" s="396"/>
      <c r="H30" s="396"/>
      <c r="I30" s="396"/>
      <c r="J30" s="397"/>
      <c r="K30" s="34">
        <f>SUM(K25:K29)</f>
        <v>0</v>
      </c>
      <c r="L30" s="276"/>
      <c r="M30" s="277"/>
      <c r="N30" s="278"/>
      <c r="O30" s="35"/>
    </row>
    <row r="31" spans="1:14" ht="16.5" customHeight="1">
      <c r="A31" s="47"/>
      <c r="B31" s="47"/>
      <c r="L31" s="12"/>
      <c r="M31" s="12"/>
      <c r="N31" s="12"/>
    </row>
    <row r="32" spans="1:15" ht="16.5" customHeight="1">
      <c r="A32" s="395" t="s">
        <v>91</v>
      </c>
      <c r="B32" s="396"/>
      <c r="C32" s="396"/>
      <c r="D32" s="396"/>
      <c r="E32" s="396"/>
      <c r="F32" s="396"/>
      <c r="G32" s="396"/>
      <c r="H32" s="396"/>
      <c r="I32" s="396"/>
      <c r="J32" s="397"/>
      <c r="K32" s="34">
        <f>K21+K30</f>
        <v>119888</v>
      </c>
      <c r="L32" s="276"/>
      <c r="M32" s="277"/>
      <c r="N32" s="278"/>
      <c r="O32" s="35"/>
    </row>
    <row r="33" spans="1:15" s="18" customFormat="1" ht="16.5" customHeight="1">
      <c r="A33" s="65" t="s">
        <v>114</v>
      </c>
      <c r="B33" s="65"/>
      <c r="C33" s="72"/>
      <c r="D33" s="72"/>
      <c r="E33" s="70"/>
      <c r="F33" s="70"/>
      <c r="G33" s="70"/>
      <c r="H33" s="70"/>
      <c r="I33" s="70"/>
      <c r="J33" s="70"/>
      <c r="K33" s="71"/>
      <c r="L33" s="71"/>
      <c r="M33" s="71"/>
      <c r="N33" s="71"/>
      <c r="O33" s="65"/>
    </row>
    <row r="34" s="18" customFormat="1" ht="16.5" customHeight="1">
      <c r="A34" s="18" t="s">
        <v>128</v>
      </c>
    </row>
    <row r="35" ht="18" customHeight="1">
      <c r="A35" s="53" t="s">
        <v>170</v>
      </c>
    </row>
  </sheetData>
  <sheetProtection/>
  <mergeCells count="33">
    <mergeCell ref="B28:C28"/>
    <mergeCell ref="B29:C29"/>
    <mergeCell ref="B17:C17"/>
    <mergeCell ref="B18:C18"/>
    <mergeCell ref="B19:C19"/>
    <mergeCell ref="B20:C20"/>
    <mergeCell ref="B4:C4"/>
    <mergeCell ref="B25:C25"/>
    <mergeCell ref="B26:C26"/>
    <mergeCell ref="B27:C27"/>
    <mergeCell ref="B9:C9"/>
    <mergeCell ref="B10:C10"/>
    <mergeCell ref="B7:C7"/>
    <mergeCell ref="A1:O1"/>
    <mergeCell ref="L4:N4"/>
    <mergeCell ref="L24:N24"/>
    <mergeCell ref="B24:C24"/>
    <mergeCell ref="B11:C11"/>
    <mergeCell ref="B12:C12"/>
    <mergeCell ref="B13:C13"/>
    <mergeCell ref="B14:C14"/>
    <mergeCell ref="H24:I24"/>
    <mergeCell ref="A21:J21"/>
    <mergeCell ref="A32:J32"/>
    <mergeCell ref="H4:I4"/>
    <mergeCell ref="A30:J30"/>
    <mergeCell ref="A3:B3"/>
    <mergeCell ref="A23:B23"/>
    <mergeCell ref="B5:C5"/>
    <mergeCell ref="B6:C6"/>
    <mergeCell ref="B8:C8"/>
    <mergeCell ref="B15:C15"/>
    <mergeCell ref="B16:C16"/>
  </mergeCells>
  <dataValidations count="2">
    <dataValidation type="list" allowBlank="1" showInputMessage="1" showErrorMessage="1" sqref="L5:L20">
      <formula1>$Q$5:$Q$10</formula1>
    </dataValidation>
    <dataValidation type="list" allowBlank="1" showInputMessage="1" showErrorMessage="1" sqref="L25:L29">
      <formula1>$Q$5:$Q$11</formula1>
    </dataValidation>
  </dataValidations>
  <printOptions horizontalCentered="1"/>
  <pageMargins left="0.6299212598425197" right="0.4724409448818898" top="0.7874015748031497" bottom="0.3937007874015748" header="0.5905511811023623" footer="0.2755905511811024"/>
  <pageSetup horizontalDpi="600" verticalDpi="600" orientation="landscape" paperSize="9" scale="87" r:id="rId2"/>
  <drawing r:id="rId1"/>
</worksheet>
</file>

<file path=xl/worksheets/sheet14.xml><?xml version="1.0" encoding="utf-8"?>
<worksheet xmlns="http://schemas.openxmlformats.org/spreadsheetml/2006/main" xmlns:r="http://schemas.openxmlformats.org/officeDocument/2006/relationships">
  <dimension ref="A1:P33"/>
  <sheetViews>
    <sheetView zoomScalePageLayoutView="0" workbookViewId="0" topLeftCell="A1">
      <selection activeCell="J19" sqref="J19"/>
    </sheetView>
  </sheetViews>
  <sheetFormatPr defaultColWidth="9.00390625" defaultRowHeight="15.75" customHeight="1"/>
  <cols>
    <col min="1" max="1" width="4.00390625" style="3" bestFit="1" customWidth="1"/>
    <col min="2" max="2" width="8.625" style="3" customWidth="1"/>
    <col min="3" max="3" width="14.625" style="10" customWidth="1"/>
    <col min="4" max="5" width="20.625" style="10" customWidth="1"/>
    <col min="6" max="7" width="8.25390625" style="10" customWidth="1"/>
    <col min="8" max="8" width="8.625" style="10" customWidth="1"/>
    <col min="9" max="9" width="6.00390625" style="10" customWidth="1"/>
    <col min="10" max="11" width="8.625" style="10" bestFit="1" customWidth="1"/>
    <col min="12" max="14" width="2.625" style="10" customWidth="1"/>
    <col min="15" max="15" width="20.625" style="10" customWidth="1"/>
    <col min="16" max="16384" width="9.00390625" style="10" customWidth="1"/>
  </cols>
  <sheetData>
    <row r="1" spans="1:15" ht="19.5" customHeight="1">
      <c r="A1" s="381" t="s">
        <v>19</v>
      </c>
      <c r="B1" s="381"/>
      <c r="C1" s="402"/>
      <c r="D1" s="402"/>
      <c r="E1" s="402"/>
      <c r="F1" s="402"/>
      <c r="G1" s="402"/>
      <c r="H1" s="402"/>
      <c r="I1" s="402"/>
      <c r="J1" s="402"/>
      <c r="K1" s="402"/>
      <c r="L1" s="402"/>
      <c r="M1" s="402"/>
      <c r="N1" s="402"/>
      <c r="O1" s="402"/>
    </row>
    <row r="2" spans="1:15" ht="19.5" customHeight="1">
      <c r="A2" s="4"/>
      <c r="B2" s="4"/>
      <c r="C2" s="13"/>
      <c r="D2" s="13"/>
      <c r="E2" s="13"/>
      <c r="F2" s="13"/>
      <c r="G2" s="13"/>
      <c r="H2" s="13"/>
      <c r="I2" s="13"/>
      <c r="J2" s="13"/>
      <c r="K2" s="13"/>
      <c r="L2" s="13"/>
      <c r="M2" s="13"/>
      <c r="N2" s="13"/>
      <c r="O2" s="13"/>
    </row>
    <row r="3" spans="1:15" ht="15.75" customHeight="1">
      <c r="A3" s="310" t="s">
        <v>81</v>
      </c>
      <c r="B3" s="310"/>
      <c r="C3" s="13"/>
      <c r="D3" s="13"/>
      <c r="E3" s="13"/>
      <c r="F3" s="13"/>
      <c r="G3" s="13"/>
      <c r="H3" s="13"/>
      <c r="I3" s="13"/>
      <c r="J3" s="13"/>
      <c r="K3" s="13"/>
      <c r="L3" s="13"/>
      <c r="M3" s="13"/>
      <c r="N3" s="13"/>
      <c r="O3" s="13"/>
    </row>
    <row r="4" spans="1:15" s="18" customFormat="1" ht="24.75" customHeight="1" thickBot="1">
      <c r="A4" s="1"/>
      <c r="B4" s="384" t="s">
        <v>9</v>
      </c>
      <c r="C4" s="385"/>
      <c r="D4" s="1" t="s">
        <v>0</v>
      </c>
      <c r="E4" s="1" t="s">
        <v>7</v>
      </c>
      <c r="F4" s="1" t="s">
        <v>106</v>
      </c>
      <c r="G4" s="1" t="s">
        <v>4</v>
      </c>
      <c r="H4" s="384" t="s">
        <v>1</v>
      </c>
      <c r="I4" s="385"/>
      <c r="J4" s="1" t="s">
        <v>18</v>
      </c>
      <c r="K4" s="1" t="s">
        <v>17</v>
      </c>
      <c r="L4" s="388" t="s">
        <v>133</v>
      </c>
      <c r="M4" s="389"/>
      <c r="N4" s="390"/>
      <c r="O4" s="1" t="s">
        <v>6</v>
      </c>
    </row>
    <row r="5" spans="1:16" s="18" customFormat="1" ht="15.75" customHeight="1" thickTop="1">
      <c r="A5" s="19">
        <v>1</v>
      </c>
      <c r="B5" s="391" t="s">
        <v>121</v>
      </c>
      <c r="C5" s="392"/>
      <c r="D5" s="20" t="s">
        <v>117</v>
      </c>
      <c r="E5" s="20" t="s">
        <v>120</v>
      </c>
      <c r="F5" s="52">
        <v>41059</v>
      </c>
      <c r="G5" s="21">
        <v>41059</v>
      </c>
      <c r="H5" s="42">
        <v>1</v>
      </c>
      <c r="I5" s="43" t="s">
        <v>90</v>
      </c>
      <c r="J5" s="24">
        <v>5000</v>
      </c>
      <c r="K5" s="24">
        <f>H5*J5</f>
        <v>5000</v>
      </c>
      <c r="L5" s="273" t="s">
        <v>150</v>
      </c>
      <c r="M5" s="271" t="s">
        <v>137</v>
      </c>
      <c r="N5" s="274">
        <v>1</v>
      </c>
      <c r="O5" s="25"/>
      <c r="P5" s="26"/>
    </row>
    <row r="6" spans="1:15" s="18" customFormat="1" ht="15.75" customHeight="1">
      <c r="A6" s="2">
        <v>2</v>
      </c>
      <c r="B6" s="403"/>
      <c r="C6" s="404"/>
      <c r="D6" s="27"/>
      <c r="E6" s="27"/>
      <c r="F6" s="27"/>
      <c r="G6" s="28"/>
      <c r="H6" s="44"/>
      <c r="I6" s="45"/>
      <c r="J6" s="31"/>
      <c r="K6" s="31">
        <f aca="true" t="shared" si="0" ref="K6:K29">H6*J6</f>
        <v>0</v>
      </c>
      <c r="L6" s="268" t="s">
        <v>150</v>
      </c>
      <c r="M6" s="272" t="s">
        <v>137</v>
      </c>
      <c r="N6" s="270"/>
      <c r="O6" s="2"/>
    </row>
    <row r="7" spans="1:15" s="18" customFormat="1" ht="15.75" customHeight="1">
      <c r="A7" s="2">
        <v>3</v>
      </c>
      <c r="B7" s="403"/>
      <c r="C7" s="404"/>
      <c r="D7" s="32"/>
      <c r="E7" s="27"/>
      <c r="F7" s="27"/>
      <c r="G7" s="28"/>
      <c r="H7" s="44"/>
      <c r="I7" s="46"/>
      <c r="J7" s="31"/>
      <c r="K7" s="31">
        <f t="shared" si="0"/>
        <v>0</v>
      </c>
      <c r="L7" s="268" t="s">
        <v>150</v>
      </c>
      <c r="M7" s="272" t="s">
        <v>137</v>
      </c>
      <c r="N7" s="270"/>
      <c r="O7" s="32"/>
    </row>
    <row r="8" spans="1:15" s="18" customFormat="1" ht="15.75" customHeight="1">
      <c r="A8" s="2">
        <v>4</v>
      </c>
      <c r="B8" s="403"/>
      <c r="C8" s="404"/>
      <c r="D8" s="32"/>
      <c r="E8" s="27"/>
      <c r="F8" s="27"/>
      <c r="G8" s="28"/>
      <c r="H8" s="44"/>
      <c r="I8" s="45"/>
      <c r="J8" s="31"/>
      <c r="K8" s="31">
        <f t="shared" si="0"/>
        <v>0</v>
      </c>
      <c r="L8" s="268" t="s">
        <v>150</v>
      </c>
      <c r="M8" s="272" t="s">
        <v>137</v>
      </c>
      <c r="N8" s="270"/>
      <c r="O8" s="32"/>
    </row>
    <row r="9" spans="1:15" s="18" customFormat="1" ht="15.75" customHeight="1">
      <c r="A9" s="2">
        <v>5</v>
      </c>
      <c r="B9" s="403"/>
      <c r="C9" s="404"/>
      <c r="D9" s="32"/>
      <c r="E9" s="27"/>
      <c r="F9" s="27"/>
      <c r="G9" s="28"/>
      <c r="H9" s="44"/>
      <c r="I9" s="46"/>
      <c r="J9" s="31"/>
      <c r="K9" s="31">
        <f t="shared" si="0"/>
        <v>0</v>
      </c>
      <c r="L9" s="268" t="s">
        <v>150</v>
      </c>
      <c r="M9" s="272" t="s">
        <v>137</v>
      </c>
      <c r="N9" s="270"/>
      <c r="O9" s="32"/>
    </row>
    <row r="10" spans="1:15" s="18" customFormat="1" ht="15.75" customHeight="1">
      <c r="A10" s="2">
        <v>6</v>
      </c>
      <c r="B10" s="403"/>
      <c r="C10" s="404"/>
      <c r="D10" s="32"/>
      <c r="E10" s="27"/>
      <c r="F10" s="27"/>
      <c r="G10" s="28"/>
      <c r="H10" s="44"/>
      <c r="I10" s="45"/>
      <c r="J10" s="31"/>
      <c r="K10" s="31">
        <f t="shared" si="0"/>
        <v>0</v>
      </c>
      <c r="L10" s="268" t="s">
        <v>150</v>
      </c>
      <c r="M10" s="272" t="s">
        <v>137</v>
      </c>
      <c r="N10" s="270"/>
      <c r="O10" s="32"/>
    </row>
    <row r="11" spans="1:15" s="18" customFormat="1" ht="15.75" customHeight="1">
      <c r="A11" s="2">
        <v>7</v>
      </c>
      <c r="B11" s="403"/>
      <c r="C11" s="404"/>
      <c r="D11" s="32"/>
      <c r="E11" s="27"/>
      <c r="F11" s="27"/>
      <c r="G11" s="28"/>
      <c r="H11" s="44"/>
      <c r="I11" s="46"/>
      <c r="J11" s="31"/>
      <c r="K11" s="31">
        <f t="shared" si="0"/>
        <v>0</v>
      </c>
      <c r="L11" s="268" t="s">
        <v>150</v>
      </c>
      <c r="M11" s="272" t="s">
        <v>137</v>
      </c>
      <c r="N11" s="270"/>
      <c r="O11" s="32"/>
    </row>
    <row r="12" spans="1:15" s="18" customFormat="1" ht="15.75" customHeight="1">
      <c r="A12" s="2">
        <v>8</v>
      </c>
      <c r="B12" s="403"/>
      <c r="C12" s="404"/>
      <c r="D12" s="32"/>
      <c r="E12" s="27"/>
      <c r="F12" s="27"/>
      <c r="G12" s="28"/>
      <c r="H12" s="44"/>
      <c r="I12" s="45"/>
      <c r="J12" s="31"/>
      <c r="K12" s="31">
        <f t="shared" si="0"/>
        <v>0</v>
      </c>
      <c r="L12" s="268" t="s">
        <v>150</v>
      </c>
      <c r="M12" s="272" t="s">
        <v>137</v>
      </c>
      <c r="N12" s="270"/>
      <c r="O12" s="32"/>
    </row>
    <row r="13" spans="1:15" s="18" customFormat="1" ht="15.75" customHeight="1">
      <c r="A13" s="2">
        <v>9</v>
      </c>
      <c r="B13" s="403"/>
      <c r="C13" s="404"/>
      <c r="D13" s="32"/>
      <c r="E13" s="27"/>
      <c r="F13" s="27"/>
      <c r="G13" s="28"/>
      <c r="H13" s="44"/>
      <c r="I13" s="46"/>
      <c r="J13" s="31"/>
      <c r="K13" s="31">
        <f t="shared" si="0"/>
        <v>0</v>
      </c>
      <c r="L13" s="268" t="s">
        <v>150</v>
      </c>
      <c r="M13" s="272" t="s">
        <v>137</v>
      </c>
      <c r="N13" s="270"/>
      <c r="O13" s="32"/>
    </row>
    <row r="14" spans="1:15" s="18" customFormat="1" ht="15.75" customHeight="1">
      <c r="A14" s="2">
        <v>10</v>
      </c>
      <c r="B14" s="403"/>
      <c r="C14" s="404"/>
      <c r="D14" s="32"/>
      <c r="E14" s="27"/>
      <c r="F14" s="27"/>
      <c r="G14" s="28"/>
      <c r="H14" s="44"/>
      <c r="I14" s="45"/>
      <c r="J14" s="31"/>
      <c r="K14" s="31">
        <f t="shared" si="0"/>
        <v>0</v>
      </c>
      <c r="L14" s="268" t="s">
        <v>150</v>
      </c>
      <c r="M14" s="272" t="s">
        <v>137</v>
      </c>
      <c r="N14" s="270"/>
      <c r="O14" s="32"/>
    </row>
    <row r="15" spans="1:15" s="18" customFormat="1" ht="15.75" customHeight="1">
      <c r="A15" s="2">
        <v>11</v>
      </c>
      <c r="B15" s="403"/>
      <c r="C15" s="404"/>
      <c r="D15" s="32"/>
      <c r="E15" s="27"/>
      <c r="F15" s="27"/>
      <c r="G15" s="28"/>
      <c r="H15" s="44"/>
      <c r="I15" s="46"/>
      <c r="J15" s="31"/>
      <c r="K15" s="31">
        <f t="shared" si="0"/>
        <v>0</v>
      </c>
      <c r="L15" s="268" t="s">
        <v>150</v>
      </c>
      <c r="M15" s="272" t="s">
        <v>137</v>
      </c>
      <c r="N15" s="270"/>
      <c r="O15" s="32"/>
    </row>
    <row r="16" spans="1:15" s="18" customFormat="1" ht="15.75" customHeight="1">
      <c r="A16" s="2">
        <v>12</v>
      </c>
      <c r="B16" s="403"/>
      <c r="C16" s="404"/>
      <c r="D16" s="32"/>
      <c r="E16" s="27"/>
      <c r="F16" s="27"/>
      <c r="G16" s="28"/>
      <c r="H16" s="44"/>
      <c r="I16" s="45"/>
      <c r="J16" s="31"/>
      <c r="K16" s="31">
        <f t="shared" si="0"/>
        <v>0</v>
      </c>
      <c r="L16" s="268" t="s">
        <v>150</v>
      </c>
      <c r="M16" s="272" t="s">
        <v>137</v>
      </c>
      <c r="N16" s="270"/>
      <c r="O16" s="32"/>
    </row>
    <row r="17" spans="1:15" s="18" customFormat="1" ht="15.75" customHeight="1">
      <c r="A17" s="2">
        <v>13</v>
      </c>
      <c r="B17" s="403"/>
      <c r="C17" s="404"/>
      <c r="D17" s="32"/>
      <c r="E17" s="27"/>
      <c r="F17" s="27"/>
      <c r="G17" s="28"/>
      <c r="H17" s="44"/>
      <c r="I17" s="46"/>
      <c r="J17" s="31"/>
      <c r="K17" s="31">
        <f t="shared" si="0"/>
        <v>0</v>
      </c>
      <c r="L17" s="268" t="s">
        <v>150</v>
      </c>
      <c r="M17" s="272" t="s">
        <v>137</v>
      </c>
      <c r="N17" s="270"/>
      <c r="O17" s="32"/>
    </row>
    <row r="18" spans="1:15" s="18" customFormat="1" ht="15.75" customHeight="1">
      <c r="A18" s="2">
        <v>14</v>
      </c>
      <c r="B18" s="403"/>
      <c r="C18" s="404"/>
      <c r="D18" s="32"/>
      <c r="E18" s="27"/>
      <c r="F18" s="27"/>
      <c r="G18" s="28"/>
      <c r="H18" s="44"/>
      <c r="I18" s="45"/>
      <c r="J18" s="31"/>
      <c r="K18" s="31">
        <f t="shared" si="0"/>
        <v>0</v>
      </c>
      <c r="L18" s="268" t="s">
        <v>150</v>
      </c>
      <c r="M18" s="272" t="s">
        <v>137</v>
      </c>
      <c r="N18" s="270"/>
      <c r="O18" s="32"/>
    </row>
    <row r="19" spans="1:15" s="18" customFormat="1" ht="15.75" customHeight="1">
      <c r="A19" s="2">
        <v>15</v>
      </c>
      <c r="B19" s="403"/>
      <c r="C19" s="404"/>
      <c r="D19" s="32"/>
      <c r="E19" s="27"/>
      <c r="F19" s="27"/>
      <c r="G19" s="28"/>
      <c r="H19" s="237"/>
      <c r="I19" s="238"/>
      <c r="J19" s="41"/>
      <c r="K19" s="31">
        <f t="shared" si="0"/>
        <v>0</v>
      </c>
      <c r="L19" s="268" t="s">
        <v>150</v>
      </c>
      <c r="M19" s="272" t="s">
        <v>137</v>
      </c>
      <c r="N19" s="270"/>
      <c r="O19" s="32"/>
    </row>
    <row r="20" spans="1:15" s="18" customFormat="1" ht="15.75" customHeight="1">
      <c r="A20" s="2">
        <v>16</v>
      </c>
      <c r="B20" s="403"/>
      <c r="C20" s="404"/>
      <c r="D20" s="32"/>
      <c r="E20" s="27"/>
      <c r="F20" s="27"/>
      <c r="G20" s="28"/>
      <c r="H20" s="243"/>
      <c r="I20" s="240"/>
      <c r="J20" s="28"/>
      <c r="K20" s="31">
        <f t="shared" si="0"/>
        <v>0</v>
      </c>
      <c r="L20" s="268" t="s">
        <v>150</v>
      </c>
      <c r="M20" s="272" t="s">
        <v>137</v>
      </c>
      <c r="N20" s="270"/>
      <c r="O20" s="32"/>
    </row>
    <row r="21" spans="1:15" s="18" customFormat="1" ht="15.75" customHeight="1">
      <c r="A21" s="2">
        <v>17</v>
      </c>
      <c r="B21" s="403"/>
      <c r="C21" s="404"/>
      <c r="D21" s="32"/>
      <c r="E21" s="27"/>
      <c r="F21" s="27"/>
      <c r="G21" s="28"/>
      <c r="H21" s="244"/>
      <c r="I21" s="241"/>
      <c r="J21" s="239"/>
      <c r="K21" s="31">
        <f t="shared" si="0"/>
        <v>0</v>
      </c>
      <c r="L21" s="268" t="s">
        <v>150</v>
      </c>
      <c r="M21" s="272" t="s">
        <v>137</v>
      </c>
      <c r="N21" s="270"/>
      <c r="O21" s="32"/>
    </row>
    <row r="22" spans="1:15" s="18" customFormat="1" ht="15.75" customHeight="1">
      <c r="A22" s="2">
        <v>18</v>
      </c>
      <c r="B22" s="403"/>
      <c r="C22" s="404"/>
      <c r="D22" s="32"/>
      <c r="E22" s="27"/>
      <c r="F22" s="27"/>
      <c r="G22" s="28"/>
      <c r="H22" s="243"/>
      <c r="I22" s="240"/>
      <c r="J22" s="28"/>
      <c r="K22" s="31">
        <f t="shared" si="0"/>
        <v>0</v>
      </c>
      <c r="L22" s="268" t="s">
        <v>150</v>
      </c>
      <c r="M22" s="272" t="s">
        <v>137</v>
      </c>
      <c r="N22" s="270"/>
      <c r="O22" s="32"/>
    </row>
    <row r="23" spans="1:15" s="18" customFormat="1" ht="15.75" customHeight="1">
      <c r="A23" s="2">
        <v>19</v>
      </c>
      <c r="B23" s="403"/>
      <c r="C23" s="404"/>
      <c r="D23" s="32"/>
      <c r="E23" s="27"/>
      <c r="F23" s="27"/>
      <c r="G23" s="28"/>
      <c r="H23" s="245"/>
      <c r="I23" s="242"/>
      <c r="J23" s="2"/>
      <c r="K23" s="31">
        <f t="shared" si="0"/>
        <v>0</v>
      </c>
      <c r="L23" s="268" t="s">
        <v>150</v>
      </c>
      <c r="M23" s="272" t="s">
        <v>137</v>
      </c>
      <c r="N23" s="270"/>
      <c r="O23" s="32"/>
    </row>
    <row r="24" spans="1:15" s="18" customFormat="1" ht="15.75" customHeight="1">
      <c r="A24" s="2">
        <v>20</v>
      </c>
      <c r="B24" s="403"/>
      <c r="C24" s="404"/>
      <c r="D24" s="32"/>
      <c r="E24" s="27"/>
      <c r="F24" s="27"/>
      <c r="G24" s="28"/>
      <c r="H24" s="44"/>
      <c r="I24" s="45"/>
      <c r="J24" s="31"/>
      <c r="K24" s="31">
        <f t="shared" si="0"/>
        <v>0</v>
      </c>
      <c r="L24" s="268" t="s">
        <v>150</v>
      </c>
      <c r="M24" s="272" t="s">
        <v>137</v>
      </c>
      <c r="N24" s="270"/>
      <c r="O24" s="32"/>
    </row>
    <row r="25" spans="1:15" s="18" customFormat="1" ht="15.75" customHeight="1">
      <c r="A25" s="2">
        <v>21</v>
      </c>
      <c r="B25" s="403"/>
      <c r="C25" s="404"/>
      <c r="D25" s="157"/>
      <c r="E25" s="156"/>
      <c r="F25" s="156"/>
      <c r="G25" s="158"/>
      <c r="H25" s="44"/>
      <c r="I25" s="46"/>
      <c r="J25" s="31"/>
      <c r="K25" s="31">
        <f t="shared" si="0"/>
        <v>0</v>
      </c>
      <c r="L25" s="268" t="s">
        <v>150</v>
      </c>
      <c r="M25" s="272" t="s">
        <v>137</v>
      </c>
      <c r="N25" s="282"/>
      <c r="O25" s="157"/>
    </row>
    <row r="26" spans="1:15" s="18" customFormat="1" ht="15.75" customHeight="1">
      <c r="A26" s="2">
        <v>22</v>
      </c>
      <c r="B26" s="403"/>
      <c r="C26" s="404"/>
      <c r="D26" s="32"/>
      <c r="E26" s="27"/>
      <c r="F26" s="27"/>
      <c r="G26" s="28"/>
      <c r="H26" s="44"/>
      <c r="I26" s="46"/>
      <c r="J26" s="31"/>
      <c r="K26" s="31">
        <f t="shared" si="0"/>
        <v>0</v>
      </c>
      <c r="L26" s="268" t="s">
        <v>150</v>
      </c>
      <c r="M26" s="272" t="s">
        <v>137</v>
      </c>
      <c r="N26" s="270"/>
      <c r="O26" s="32"/>
    </row>
    <row r="27" spans="1:15" s="18" customFormat="1" ht="15.75" customHeight="1">
      <c r="A27" s="2">
        <v>23</v>
      </c>
      <c r="B27" s="403"/>
      <c r="C27" s="404"/>
      <c r="D27" s="32"/>
      <c r="E27" s="27"/>
      <c r="F27" s="27"/>
      <c r="G27" s="28"/>
      <c r="H27" s="44"/>
      <c r="I27" s="46"/>
      <c r="J27" s="31"/>
      <c r="K27" s="31">
        <f t="shared" si="0"/>
        <v>0</v>
      </c>
      <c r="L27" s="268" t="s">
        <v>150</v>
      </c>
      <c r="M27" s="272" t="s">
        <v>137</v>
      </c>
      <c r="N27" s="270"/>
      <c r="O27" s="32"/>
    </row>
    <row r="28" spans="1:15" s="18" customFormat="1" ht="15.75" customHeight="1">
      <c r="A28" s="2">
        <v>24</v>
      </c>
      <c r="B28" s="403"/>
      <c r="C28" s="404"/>
      <c r="D28" s="32"/>
      <c r="E28" s="27"/>
      <c r="F28" s="27"/>
      <c r="G28" s="28"/>
      <c r="H28" s="44"/>
      <c r="I28" s="46"/>
      <c r="J28" s="31"/>
      <c r="K28" s="31">
        <f t="shared" si="0"/>
        <v>0</v>
      </c>
      <c r="L28" s="268" t="s">
        <v>150</v>
      </c>
      <c r="M28" s="272" t="s">
        <v>137</v>
      </c>
      <c r="N28" s="270"/>
      <c r="O28" s="32"/>
    </row>
    <row r="29" spans="1:15" s="18" customFormat="1" ht="15.75" customHeight="1">
      <c r="A29" s="2">
        <v>25</v>
      </c>
      <c r="B29" s="403"/>
      <c r="C29" s="404"/>
      <c r="D29" s="32"/>
      <c r="E29" s="27"/>
      <c r="F29" s="27"/>
      <c r="G29" s="28"/>
      <c r="H29" s="249"/>
      <c r="I29" s="250"/>
      <c r="J29" s="138"/>
      <c r="K29" s="251">
        <f t="shared" si="0"/>
        <v>0</v>
      </c>
      <c r="L29" s="268" t="s">
        <v>150</v>
      </c>
      <c r="M29" s="272" t="s">
        <v>137</v>
      </c>
      <c r="N29" s="283"/>
      <c r="O29" s="32"/>
    </row>
    <row r="30" spans="1:15" s="18" customFormat="1" ht="15.75" customHeight="1">
      <c r="A30" s="395" t="s">
        <v>94</v>
      </c>
      <c r="B30" s="396"/>
      <c r="C30" s="396"/>
      <c r="D30" s="396"/>
      <c r="E30" s="396"/>
      <c r="F30" s="396"/>
      <c r="G30" s="397"/>
      <c r="H30" s="246"/>
      <c r="I30" s="247"/>
      <c r="J30" s="248"/>
      <c r="K30" s="34">
        <f>SUM(K5:K29)</f>
        <v>5000</v>
      </c>
      <c r="L30" s="276"/>
      <c r="M30" s="277"/>
      <c r="N30" s="278"/>
      <c r="O30" s="35"/>
    </row>
    <row r="31" spans="1:14" s="12" customFormat="1" ht="15.75" customHeight="1">
      <c r="A31" s="11"/>
      <c r="B31" s="11"/>
      <c r="C31" s="14"/>
      <c r="D31" s="14"/>
      <c r="G31" s="15"/>
      <c r="H31" s="15"/>
      <c r="I31" s="15"/>
      <c r="J31" s="15"/>
      <c r="K31" s="17"/>
      <c r="L31" s="17"/>
      <c r="M31" s="17"/>
      <c r="N31" s="17"/>
    </row>
    <row r="32" spans="1:10" ht="15.75" customHeight="1">
      <c r="A32" s="53" t="s">
        <v>151</v>
      </c>
      <c r="B32" s="53"/>
      <c r="H32" s="70"/>
      <c r="I32" s="70"/>
      <c r="J32" s="70"/>
    </row>
    <row r="33" spans="1:10" ht="15.75" customHeight="1">
      <c r="A33" s="53" t="s">
        <v>171</v>
      </c>
      <c r="H33" s="18"/>
      <c r="I33" s="18"/>
      <c r="J33" s="18"/>
    </row>
  </sheetData>
  <sheetProtection/>
  <mergeCells count="31">
    <mergeCell ref="A1:O1"/>
    <mergeCell ref="A3:B3"/>
    <mergeCell ref="B23:C23"/>
    <mergeCell ref="B24:C24"/>
    <mergeCell ref="B25:C25"/>
    <mergeCell ref="B13:C13"/>
    <mergeCell ref="B7:C7"/>
    <mergeCell ref="B15:C15"/>
    <mergeCell ref="B18:C18"/>
    <mergeCell ref="A30:G30"/>
    <mergeCell ref="B27:C27"/>
    <mergeCell ref="B8:C8"/>
    <mergeCell ref="B17:C17"/>
    <mergeCell ref="B10:C10"/>
    <mergeCell ref="B29:C29"/>
    <mergeCell ref="B28:C28"/>
    <mergeCell ref="B21:C21"/>
    <mergeCell ref="B22:C22"/>
    <mergeCell ref="B20:C20"/>
    <mergeCell ref="H4:I4"/>
    <mergeCell ref="B4:C4"/>
    <mergeCell ref="B5:C5"/>
    <mergeCell ref="B6:C6"/>
    <mergeCell ref="B12:C12"/>
    <mergeCell ref="L4:N4"/>
    <mergeCell ref="B26:C26"/>
    <mergeCell ref="B14:C14"/>
    <mergeCell ref="B9:C9"/>
    <mergeCell ref="B16:C16"/>
    <mergeCell ref="B19:C19"/>
    <mergeCell ref="B11:C11"/>
  </mergeCells>
  <printOptions horizontalCentered="1"/>
  <pageMargins left="0.57" right="0.46" top="0.7874015748031497" bottom="0.3937007874015748" header="0.7480314960629921" footer="0.2755905511811024"/>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AG48"/>
  <sheetViews>
    <sheetView zoomScaleSheetLayoutView="100" zoomScalePageLayoutView="0" workbookViewId="0" topLeftCell="A1">
      <selection activeCell="R46" sqref="R46:T46"/>
    </sheetView>
  </sheetViews>
  <sheetFormatPr defaultColWidth="9.00390625" defaultRowHeight="11.25" customHeight="1"/>
  <cols>
    <col min="1" max="1" width="12.875" style="159" customWidth="1"/>
    <col min="2" max="2" width="16.375" style="159" customWidth="1"/>
    <col min="3" max="3" width="2.375" style="159" customWidth="1"/>
    <col min="4" max="4" width="8.125" style="159" customWidth="1"/>
    <col min="5" max="5" width="4.125" style="159" customWidth="1"/>
    <col min="6" max="6" width="20.625" style="159" customWidth="1"/>
    <col min="7" max="7" width="9.375" style="159" customWidth="1"/>
    <col min="8" max="8" width="13.25390625" style="159" customWidth="1"/>
    <col min="9" max="9" width="5.875" style="159" customWidth="1"/>
    <col min="10" max="10" width="2.25390625" style="159" customWidth="1"/>
    <col min="11" max="11" width="5.875" style="159" customWidth="1"/>
    <col min="12" max="12" width="2.875" style="159" customWidth="1"/>
    <col min="13" max="13" width="5.875" style="159" customWidth="1"/>
    <col min="14" max="14" width="2.875" style="159" customWidth="1"/>
    <col min="15" max="15" width="5.875" style="159" customWidth="1"/>
    <col min="16" max="16" width="2.875" style="159" customWidth="1"/>
    <col min="17" max="17" width="5.875" style="159" customWidth="1"/>
    <col min="18" max="18" width="2.25390625" style="159" customWidth="1"/>
    <col min="19" max="19" width="6.75390625" style="159" customWidth="1"/>
    <col min="20" max="20" width="2.25390625" style="159" customWidth="1"/>
    <col min="21" max="21" width="5.875" style="159" customWidth="1"/>
    <col min="22" max="22" width="2.25390625" style="159" customWidth="1"/>
    <col min="23" max="23" width="6.75390625" style="159" customWidth="1"/>
    <col min="24" max="24" width="3.25390625" style="159" customWidth="1"/>
    <col min="25" max="25" width="5.875" style="159" customWidth="1"/>
    <col min="26" max="26" width="3.375" style="159" customWidth="1"/>
    <col min="27" max="27" width="6.75390625" style="159" customWidth="1"/>
    <col min="28" max="28" width="3.25390625" style="159" customWidth="1"/>
    <col min="29" max="29" width="8.875" style="159" customWidth="1"/>
    <col min="30" max="30" width="2.375" style="159" customWidth="1"/>
    <col min="31" max="32" width="3.25390625" style="6" customWidth="1"/>
    <col min="33" max="33" width="2.875" style="6" customWidth="1"/>
    <col min="34" max="16384" width="9.00390625" style="159" customWidth="1"/>
  </cols>
  <sheetData>
    <row r="1" spans="1:33" ht="25.5" customHeight="1">
      <c r="A1" s="331" t="s">
        <v>110</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E1" s="159"/>
      <c r="AF1" s="159"/>
      <c r="AG1" s="159"/>
    </row>
    <row r="2" spans="1:33" ht="15" customHeight="1">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E2" s="9"/>
      <c r="AF2" s="9"/>
      <c r="AG2" s="9"/>
    </row>
    <row r="3" spans="1:33" ht="14.25" customHeight="1">
      <c r="A3" s="160" t="s">
        <v>66</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289"/>
      <c r="AF3" s="289"/>
      <c r="AG3" s="289"/>
    </row>
    <row r="4" spans="1:33" s="164" customFormat="1" ht="12.75" customHeight="1">
      <c r="A4" s="332" t="s">
        <v>97</v>
      </c>
      <c r="B4" s="332" t="s">
        <v>25</v>
      </c>
      <c r="C4" s="314" t="s">
        <v>26</v>
      </c>
      <c r="D4" s="315"/>
      <c r="E4" s="311" t="s">
        <v>27</v>
      </c>
      <c r="F4" s="312"/>
      <c r="G4" s="312"/>
      <c r="H4" s="313"/>
      <c r="I4" s="311" t="s">
        <v>28</v>
      </c>
      <c r="J4" s="312"/>
      <c r="K4" s="312"/>
      <c r="L4" s="312"/>
      <c r="M4" s="312"/>
      <c r="N4" s="312"/>
      <c r="O4" s="312"/>
      <c r="P4" s="312"/>
      <c r="Q4" s="312"/>
      <c r="R4" s="312"/>
      <c r="S4" s="312"/>
      <c r="T4" s="312"/>
      <c r="U4" s="312"/>
      <c r="V4" s="312"/>
      <c r="W4" s="312"/>
      <c r="X4" s="313"/>
      <c r="Y4" s="314"/>
      <c r="Z4" s="315"/>
      <c r="AA4" s="314"/>
      <c r="AB4" s="316"/>
      <c r="AC4" s="162"/>
      <c r="AD4" s="163"/>
      <c r="AG4" s="284"/>
    </row>
    <row r="5" spans="1:33" s="165" customFormat="1" ht="12.75" customHeight="1">
      <c r="A5" s="333"/>
      <c r="B5" s="333"/>
      <c r="C5" s="335"/>
      <c r="D5" s="336"/>
      <c r="E5" s="314" t="s">
        <v>29</v>
      </c>
      <c r="F5" s="317"/>
      <c r="G5" s="318" t="s">
        <v>30</v>
      </c>
      <c r="H5" s="332" t="s">
        <v>98</v>
      </c>
      <c r="I5" s="320" t="s">
        <v>31</v>
      </c>
      <c r="J5" s="320"/>
      <c r="K5" s="320"/>
      <c r="L5" s="320"/>
      <c r="M5" s="320"/>
      <c r="N5" s="320"/>
      <c r="O5" s="320"/>
      <c r="P5" s="321"/>
      <c r="Q5" s="322" t="s">
        <v>32</v>
      </c>
      <c r="R5" s="323"/>
      <c r="S5" s="324" t="s">
        <v>33</v>
      </c>
      <c r="T5" s="317"/>
      <c r="U5" s="324" t="s">
        <v>124</v>
      </c>
      <c r="V5" s="327"/>
      <c r="W5" s="324" t="s">
        <v>34</v>
      </c>
      <c r="X5" s="315"/>
      <c r="Y5" s="335" t="s">
        <v>35</v>
      </c>
      <c r="Z5" s="336"/>
      <c r="AA5" s="335" t="s">
        <v>36</v>
      </c>
      <c r="AB5" s="338"/>
      <c r="AC5" s="339" t="s">
        <v>37</v>
      </c>
      <c r="AD5" s="336"/>
      <c r="AE5" s="340" t="s">
        <v>133</v>
      </c>
      <c r="AF5" s="341"/>
      <c r="AG5" s="342"/>
    </row>
    <row r="6" spans="1:33" s="165" customFormat="1" ht="12.75" customHeight="1">
      <c r="A6" s="334"/>
      <c r="B6" s="334"/>
      <c r="C6" s="337"/>
      <c r="D6" s="330"/>
      <c r="E6" s="343" t="s">
        <v>38</v>
      </c>
      <c r="F6" s="344"/>
      <c r="G6" s="319"/>
      <c r="H6" s="334"/>
      <c r="I6" s="345" t="s">
        <v>39</v>
      </c>
      <c r="J6" s="345"/>
      <c r="K6" s="346" t="s">
        <v>111</v>
      </c>
      <c r="L6" s="347"/>
      <c r="M6" s="348" t="s">
        <v>40</v>
      </c>
      <c r="N6" s="349"/>
      <c r="O6" s="348" t="s">
        <v>41</v>
      </c>
      <c r="P6" s="349"/>
      <c r="Q6" s="350" t="s">
        <v>65</v>
      </c>
      <c r="R6" s="351"/>
      <c r="S6" s="325"/>
      <c r="T6" s="326"/>
      <c r="U6" s="328"/>
      <c r="V6" s="329"/>
      <c r="W6" s="325"/>
      <c r="X6" s="330"/>
      <c r="Y6" s="166"/>
      <c r="Z6" s="167"/>
      <c r="AA6" s="166"/>
      <c r="AB6" s="167"/>
      <c r="AC6" s="352"/>
      <c r="AD6" s="330"/>
      <c r="AE6" s="288"/>
      <c r="AF6" s="287"/>
      <c r="AG6" s="290"/>
    </row>
    <row r="7" spans="1:33" ht="12.75" customHeight="1">
      <c r="A7" s="168"/>
      <c r="B7" s="196"/>
      <c r="C7" s="197" t="s">
        <v>42</v>
      </c>
      <c r="D7" s="198"/>
      <c r="E7" s="197" t="s">
        <v>43</v>
      </c>
      <c r="F7" s="199"/>
      <c r="G7" s="200"/>
      <c r="H7" s="353"/>
      <c r="I7" s="174"/>
      <c r="J7" s="175" t="s">
        <v>112</v>
      </c>
      <c r="K7" s="253"/>
      <c r="L7" s="177" t="s">
        <v>113</v>
      </c>
      <c r="M7" s="176"/>
      <c r="N7" s="177" t="s">
        <v>113</v>
      </c>
      <c r="O7" s="176"/>
      <c r="P7" s="177" t="s">
        <v>113</v>
      </c>
      <c r="Q7" s="178"/>
      <c r="R7" s="177" t="s">
        <v>112</v>
      </c>
      <c r="S7" s="178"/>
      <c r="T7" s="177" t="s">
        <v>112</v>
      </c>
      <c r="U7" s="174"/>
      <c r="V7" s="177" t="s">
        <v>112</v>
      </c>
      <c r="W7" s="179">
        <f>IF(K7&lt;50,K8,0)+IF(M7&lt;60,M8,0)+IF(O7&lt;100,O8,0)+U8</f>
        <v>0</v>
      </c>
      <c r="X7" s="175" t="s">
        <v>46</v>
      </c>
      <c r="Y7" s="180">
        <f>IF(D7="","",IF(Y8/(D8-D7)&gt;9500,Y8-9500*(D8-D7),0))</f>
      </c>
      <c r="Z7" s="175" t="s">
        <v>46</v>
      </c>
      <c r="AA7" s="180">
        <f aca="true" t="shared" si="0" ref="AA7:AA44">SUM(W7,Y7)</f>
        <v>0</v>
      </c>
      <c r="AB7" s="177" t="s">
        <v>46</v>
      </c>
      <c r="AC7" s="181"/>
      <c r="AD7" s="182"/>
      <c r="AE7" s="355" t="s">
        <v>155</v>
      </c>
      <c r="AF7" s="357" t="s">
        <v>135</v>
      </c>
      <c r="AG7" s="359"/>
    </row>
    <row r="8" spans="1:33" ht="12.75" customHeight="1">
      <c r="A8" s="236"/>
      <c r="B8" s="183"/>
      <c r="C8" s="201" t="s">
        <v>47</v>
      </c>
      <c r="D8" s="185"/>
      <c r="E8" s="184" t="s">
        <v>48</v>
      </c>
      <c r="F8" s="186"/>
      <c r="G8" s="187"/>
      <c r="H8" s="354"/>
      <c r="I8" s="189"/>
      <c r="J8" s="189" t="s">
        <v>51</v>
      </c>
      <c r="K8" s="190"/>
      <c r="L8" s="191" t="s">
        <v>51</v>
      </c>
      <c r="M8" s="190"/>
      <c r="N8" s="191" t="s">
        <v>51</v>
      </c>
      <c r="O8" s="190"/>
      <c r="P8" s="191" t="s">
        <v>51</v>
      </c>
      <c r="Q8" s="190"/>
      <c r="R8" s="191" t="s">
        <v>51</v>
      </c>
      <c r="S8" s="190"/>
      <c r="T8" s="191" t="s">
        <v>51</v>
      </c>
      <c r="U8" s="189"/>
      <c r="V8" s="191" t="s">
        <v>51</v>
      </c>
      <c r="W8" s="189">
        <f>SUM(I8,K8,M8,O8,Q8,S8)</f>
        <v>0</v>
      </c>
      <c r="X8" s="191" t="s">
        <v>51</v>
      </c>
      <c r="Y8" s="192"/>
      <c r="Z8" s="191" t="s">
        <v>51</v>
      </c>
      <c r="AA8" s="193">
        <f t="shared" si="0"/>
        <v>0</v>
      </c>
      <c r="AB8" s="188" t="s">
        <v>51</v>
      </c>
      <c r="AC8" s="194">
        <f>AA8-AA7</f>
        <v>0</v>
      </c>
      <c r="AD8" s="195" t="s">
        <v>51</v>
      </c>
      <c r="AE8" s="356"/>
      <c r="AF8" s="358"/>
      <c r="AG8" s="360"/>
    </row>
    <row r="9" spans="1:33" ht="12.75" customHeight="1">
      <c r="A9" s="168"/>
      <c r="B9" s="202"/>
      <c r="C9" s="197" t="s">
        <v>42</v>
      </c>
      <c r="D9" s="198"/>
      <c r="E9" s="197" t="s">
        <v>43</v>
      </c>
      <c r="F9" s="199"/>
      <c r="G9" s="200"/>
      <c r="H9" s="353"/>
      <c r="I9" s="174"/>
      <c r="J9" s="175" t="s">
        <v>112</v>
      </c>
      <c r="K9" s="253"/>
      <c r="L9" s="177" t="s">
        <v>113</v>
      </c>
      <c r="M9" s="176"/>
      <c r="N9" s="177" t="s">
        <v>113</v>
      </c>
      <c r="O9" s="176"/>
      <c r="P9" s="177" t="s">
        <v>113</v>
      </c>
      <c r="Q9" s="178"/>
      <c r="R9" s="177" t="s">
        <v>112</v>
      </c>
      <c r="S9" s="178"/>
      <c r="T9" s="177" t="s">
        <v>112</v>
      </c>
      <c r="U9" s="174"/>
      <c r="V9" s="177" t="s">
        <v>112</v>
      </c>
      <c r="W9" s="179">
        <f>IF(K9&lt;50,K10,0)+IF(M9&lt;60,M10,0)+IF(O9&lt;100,O10,0)+U10</f>
        <v>0</v>
      </c>
      <c r="X9" s="175" t="s">
        <v>46</v>
      </c>
      <c r="Y9" s="180"/>
      <c r="Z9" s="175" t="s">
        <v>46</v>
      </c>
      <c r="AA9" s="180">
        <f t="shared" si="0"/>
        <v>0</v>
      </c>
      <c r="AB9" s="177" t="s">
        <v>46</v>
      </c>
      <c r="AC9" s="181"/>
      <c r="AD9" s="182"/>
      <c r="AE9" s="355" t="s">
        <v>155</v>
      </c>
      <c r="AF9" s="362" t="s">
        <v>135</v>
      </c>
      <c r="AG9" s="359"/>
    </row>
    <row r="10" spans="1:33" ht="12.75" customHeight="1">
      <c r="A10" s="236"/>
      <c r="B10" s="203"/>
      <c r="C10" s="204" t="s">
        <v>47</v>
      </c>
      <c r="D10" s="205"/>
      <c r="E10" s="204" t="s">
        <v>48</v>
      </c>
      <c r="F10" s="186"/>
      <c r="G10" s="187"/>
      <c r="H10" s="361"/>
      <c r="I10" s="188"/>
      <c r="J10" s="189" t="s">
        <v>51</v>
      </c>
      <c r="K10" s="190"/>
      <c r="L10" s="191" t="s">
        <v>51</v>
      </c>
      <c r="M10" s="190"/>
      <c r="N10" s="191" t="s">
        <v>51</v>
      </c>
      <c r="O10" s="190"/>
      <c r="P10" s="191" t="s">
        <v>51</v>
      </c>
      <c r="Q10" s="190"/>
      <c r="R10" s="191" t="s">
        <v>51</v>
      </c>
      <c r="S10" s="190"/>
      <c r="T10" s="191" t="s">
        <v>51</v>
      </c>
      <c r="U10" s="189"/>
      <c r="V10" s="191" t="s">
        <v>51</v>
      </c>
      <c r="W10" s="189">
        <f>SUM(I10,K10,M10,O10,Q10,S10)</f>
        <v>0</v>
      </c>
      <c r="X10" s="191" t="s">
        <v>51</v>
      </c>
      <c r="Y10" s="192"/>
      <c r="Z10" s="191" t="s">
        <v>51</v>
      </c>
      <c r="AA10" s="193">
        <f t="shared" si="0"/>
        <v>0</v>
      </c>
      <c r="AB10" s="188" t="s">
        <v>51</v>
      </c>
      <c r="AC10" s="194">
        <f>AA10-AA9</f>
        <v>0</v>
      </c>
      <c r="AD10" s="195" t="s">
        <v>51</v>
      </c>
      <c r="AE10" s="356"/>
      <c r="AF10" s="362"/>
      <c r="AG10" s="363"/>
    </row>
    <row r="11" spans="1:33" ht="12.75" customHeight="1">
      <c r="A11" s="168"/>
      <c r="B11" s="202"/>
      <c r="C11" s="197" t="s">
        <v>42</v>
      </c>
      <c r="D11" s="198"/>
      <c r="E11" s="197" t="s">
        <v>43</v>
      </c>
      <c r="F11" s="199"/>
      <c r="G11" s="200"/>
      <c r="H11" s="353"/>
      <c r="I11" s="174"/>
      <c r="J11" s="175" t="s">
        <v>112</v>
      </c>
      <c r="K11" s="253"/>
      <c r="L11" s="177" t="s">
        <v>113</v>
      </c>
      <c r="M11" s="176"/>
      <c r="N11" s="177" t="s">
        <v>113</v>
      </c>
      <c r="O11" s="176"/>
      <c r="P11" s="177" t="s">
        <v>113</v>
      </c>
      <c r="Q11" s="178"/>
      <c r="R11" s="177" t="s">
        <v>112</v>
      </c>
      <c r="S11" s="178"/>
      <c r="T11" s="177" t="s">
        <v>112</v>
      </c>
      <c r="U11" s="174"/>
      <c r="V11" s="177" t="s">
        <v>112</v>
      </c>
      <c r="W11" s="179">
        <f>IF(K11&lt;50,K12,0)+IF(M11&lt;60,M12,0)+IF(O11&lt;100,O12,0)+U12</f>
        <v>0</v>
      </c>
      <c r="X11" s="175" t="s">
        <v>46</v>
      </c>
      <c r="Y11" s="180">
        <f>IF(D11="","",IF(Y12/(D12-D11)&gt;9500,Y12-9500*(D12-D11),0))</f>
      </c>
      <c r="Z11" s="175" t="s">
        <v>46</v>
      </c>
      <c r="AA11" s="180">
        <f t="shared" si="0"/>
        <v>0</v>
      </c>
      <c r="AB11" s="177" t="s">
        <v>46</v>
      </c>
      <c r="AC11" s="181"/>
      <c r="AD11" s="182"/>
      <c r="AE11" s="355" t="s">
        <v>155</v>
      </c>
      <c r="AF11" s="357" t="s">
        <v>135</v>
      </c>
      <c r="AG11" s="359"/>
    </row>
    <row r="12" spans="1:33" ht="12.75" customHeight="1">
      <c r="A12" s="236"/>
      <c r="B12" s="203"/>
      <c r="C12" s="204" t="s">
        <v>47</v>
      </c>
      <c r="D12" s="205"/>
      <c r="E12" s="204" t="s">
        <v>48</v>
      </c>
      <c r="F12" s="186"/>
      <c r="G12" s="187"/>
      <c r="H12" s="361"/>
      <c r="I12" s="188"/>
      <c r="J12" s="189" t="s">
        <v>51</v>
      </c>
      <c r="K12" s="190"/>
      <c r="L12" s="191" t="s">
        <v>51</v>
      </c>
      <c r="M12" s="190"/>
      <c r="N12" s="191" t="s">
        <v>51</v>
      </c>
      <c r="O12" s="190"/>
      <c r="P12" s="191" t="s">
        <v>51</v>
      </c>
      <c r="Q12" s="190"/>
      <c r="R12" s="191" t="s">
        <v>51</v>
      </c>
      <c r="S12" s="190"/>
      <c r="T12" s="191" t="s">
        <v>51</v>
      </c>
      <c r="U12" s="189"/>
      <c r="V12" s="191" t="s">
        <v>51</v>
      </c>
      <c r="W12" s="189">
        <f>SUM(I12,K12,M12,O12,Q12,S12)</f>
        <v>0</v>
      </c>
      <c r="X12" s="191" t="s">
        <v>51</v>
      </c>
      <c r="Y12" s="192"/>
      <c r="Z12" s="191" t="s">
        <v>51</v>
      </c>
      <c r="AA12" s="193">
        <f t="shared" si="0"/>
        <v>0</v>
      </c>
      <c r="AB12" s="188" t="s">
        <v>51</v>
      </c>
      <c r="AC12" s="194">
        <f>AA12-AA11</f>
        <v>0</v>
      </c>
      <c r="AD12" s="195" t="s">
        <v>51</v>
      </c>
      <c r="AE12" s="356"/>
      <c r="AF12" s="362"/>
      <c r="AG12" s="363"/>
    </row>
    <row r="13" spans="1:33" ht="12.75" customHeight="1">
      <c r="A13" s="168"/>
      <c r="B13" s="202"/>
      <c r="C13" s="197" t="s">
        <v>42</v>
      </c>
      <c r="D13" s="198"/>
      <c r="E13" s="197" t="s">
        <v>43</v>
      </c>
      <c r="F13" s="199"/>
      <c r="G13" s="200"/>
      <c r="H13" s="364"/>
      <c r="I13" s="174"/>
      <c r="J13" s="175" t="s">
        <v>112</v>
      </c>
      <c r="K13" s="253"/>
      <c r="L13" s="177" t="s">
        <v>113</v>
      </c>
      <c r="M13" s="176"/>
      <c r="N13" s="177" t="s">
        <v>113</v>
      </c>
      <c r="O13" s="176"/>
      <c r="P13" s="177" t="s">
        <v>113</v>
      </c>
      <c r="Q13" s="178"/>
      <c r="R13" s="177" t="s">
        <v>112</v>
      </c>
      <c r="S13" s="178"/>
      <c r="T13" s="177" t="s">
        <v>112</v>
      </c>
      <c r="U13" s="174"/>
      <c r="V13" s="177" t="s">
        <v>112</v>
      </c>
      <c r="W13" s="179">
        <f>IF(K13&lt;50,K14,0)+IF(M13&lt;60,M14,0)+IF(O13&lt;100,O14,0)+U14</f>
        <v>0</v>
      </c>
      <c r="X13" s="175" t="s">
        <v>46</v>
      </c>
      <c r="Y13" s="180">
        <f>IF(D13="","",IF(Y14/(D14-D13)&gt;9500,Y14-9500*(D14-D13),0))</f>
      </c>
      <c r="Z13" s="175" t="s">
        <v>46</v>
      </c>
      <c r="AA13" s="180">
        <f t="shared" si="0"/>
        <v>0</v>
      </c>
      <c r="AB13" s="177" t="s">
        <v>46</v>
      </c>
      <c r="AC13" s="181"/>
      <c r="AD13" s="182"/>
      <c r="AE13" s="355" t="s">
        <v>155</v>
      </c>
      <c r="AF13" s="357" t="s">
        <v>135</v>
      </c>
      <c r="AG13" s="359"/>
    </row>
    <row r="14" spans="1:33" ht="12.75" customHeight="1">
      <c r="A14" s="236"/>
      <c r="B14" s="203"/>
      <c r="C14" s="204" t="s">
        <v>47</v>
      </c>
      <c r="D14" s="205"/>
      <c r="E14" s="204" t="s">
        <v>48</v>
      </c>
      <c r="F14" s="206"/>
      <c r="G14" s="207"/>
      <c r="H14" s="365"/>
      <c r="I14" s="188"/>
      <c r="J14" s="189" t="s">
        <v>51</v>
      </c>
      <c r="K14" s="190"/>
      <c r="L14" s="191" t="s">
        <v>51</v>
      </c>
      <c r="M14" s="190"/>
      <c r="N14" s="191" t="s">
        <v>51</v>
      </c>
      <c r="O14" s="190"/>
      <c r="P14" s="191" t="s">
        <v>51</v>
      </c>
      <c r="Q14" s="190"/>
      <c r="R14" s="191" t="s">
        <v>51</v>
      </c>
      <c r="S14" s="190"/>
      <c r="T14" s="191" t="s">
        <v>51</v>
      </c>
      <c r="U14" s="189"/>
      <c r="V14" s="191" t="s">
        <v>51</v>
      </c>
      <c r="W14" s="189">
        <f>SUM(I14,K14,M14,O14,Q14,S14)</f>
        <v>0</v>
      </c>
      <c r="X14" s="191" t="s">
        <v>51</v>
      </c>
      <c r="Y14" s="192"/>
      <c r="Z14" s="191" t="s">
        <v>51</v>
      </c>
      <c r="AA14" s="193">
        <f t="shared" si="0"/>
        <v>0</v>
      </c>
      <c r="AB14" s="188" t="s">
        <v>51</v>
      </c>
      <c r="AC14" s="194">
        <f>AA14-AA13</f>
        <v>0</v>
      </c>
      <c r="AD14" s="195" t="s">
        <v>51</v>
      </c>
      <c r="AE14" s="356"/>
      <c r="AF14" s="362"/>
      <c r="AG14" s="363"/>
    </row>
    <row r="15" spans="1:33" ht="12.75" customHeight="1">
      <c r="A15" s="168"/>
      <c r="B15" s="196"/>
      <c r="C15" s="197" t="s">
        <v>42</v>
      </c>
      <c r="D15" s="198"/>
      <c r="E15" s="197" t="s">
        <v>43</v>
      </c>
      <c r="F15" s="199"/>
      <c r="G15" s="200"/>
      <c r="H15" s="353"/>
      <c r="I15" s="174"/>
      <c r="J15" s="175" t="s">
        <v>112</v>
      </c>
      <c r="K15" s="253"/>
      <c r="L15" s="177" t="s">
        <v>113</v>
      </c>
      <c r="M15" s="176"/>
      <c r="N15" s="177" t="s">
        <v>113</v>
      </c>
      <c r="O15" s="176"/>
      <c r="P15" s="177" t="s">
        <v>113</v>
      </c>
      <c r="Q15" s="178"/>
      <c r="R15" s="177" t="s">
        <v>112</v>
      </c>
      <c r="S15" s="178"/>
      <c r="T15" s="177" t="s">
        <v>112</v>
      </c>
      <c r="U15" s="174"/>
      <c r="V15" s="177" t="s">
        <v>112</v>
      </c>
      <c r="W15" s="179">
        <f>IF(K15&lt;50,K16,0)+IF(M15&lt;60,M16,0)+IF(O15&lt;100,O16,0)+U16</f>
        <v>0</v>
      </c>
      <c r="X15" s="175" t="s">
        <v>46</v>
      </c>
      <c r="Y15" s="180">
        <f>IF(D15="","",IF(Y16/(D16-D15)&gt;9500,Y16-9500*(D16-D15),0))</f>
      </c>
      <c r="Z15" s="175" t="s">
        <v>46</v>
      </c>
      <c r="AA15" s="180">
        <f t="shared" si="0"/>
        <v>0</v>
      </c>
      <c r="AB15" s="177" t="s">
        <v>46</v>
      </c>
      <c r="AC15" s="181"/>
      <c r="AD15" s="208"/>
      <c r="AE15" s="355" t="s">
        <v>155</v>
      </c>
      <c r="AF15" s="357" t="s">
        <v>135</v>
      </c>
      <c r="AG15" s="359"/>
    </row>
    <row r="16" spans="1:33" ht="12.75" customHeight="1">
      <c r="A16" s="236"/>
      <c r="B16" s="183"/>
      <c r="C16" s="204" t="s">
        <v>47</v>
      </c>
      <c r="D16" s="185"/>
      <c r="E16" s="204" t="s">
        <v>48</v>
      </c>
      <c r="F16" s="186"/>
      <c r="G16" s="187"/>
      <c r="H16" s="361"/>
      <c r="I16" s="189"/>
      <c r="J16" s="189" t="s">
        <v>51</v>
      </c>
      <c r="K16" s="190"/>
      <c r="L16" s="191" t="s">
        <v>51</v>
      </c>
      <c r="M16" s="190"/>
      <c r="N16" s="191" t="s">
        <v>51</v>
      </c>
      <c r="O16" s="190"/>
      <c r="P16" s="191" t="s">
        <v>51</v>
      </c>
      <c r="Q16" s="190"/>
      <c r="R16" s="191" t="s">
        <v>51</v>
      </c>
      <c r="S16" s="190"/>
      <c r="T16" s="191" t="s">
        <v>51</v>
      </c>
      <c r="U16" s="189"/>
      <c r="V16" s="191" t="s">
        <v>51</v>
      </c>
      <c r="W16" s="189">
        <f>SUM(I16,K16,M16,O16,Q16,S16)</f>
        <v>0</v>
      </c>
      <c r="X16" s="191" t="s">
        <v>51</v>
      </c>
      <c r="Y16" s="192"/>
      <c r="Z16" s="191" t="s">
        <v>51</v>
      </c>
      <c r="AA16" s="193">
        <f t="shared" si="0"/>
        <v>0</v>
      </c>
      <c r="AB16" s="188" t="s">
        <v>51</v>
      </c>
      <c r="AC16" s="194">
        <f>AA16-AA15</f>
        <v>0</v>
      </c>
      <c r="AD16" s="195" t="s">
        <v>51</v>
      </c>
      <c r="AE16" s="356"/>
      <c r="AF16" s="362"/>
      <c r="AG16" s="363"/>
    </row>
    <row r="17" spans="1:33" ht="12.75" customHeight="1">
      <c r="A17" s="168"/>
      <c r="B17" s="202"/>
      <c r="C17" s="197" t="s">
        <v>42</v>
      </c>
      <c r="D17" s="198"/>
      <c r="E17" s="197" t="s">
        <v>43</v>
      </c>
      <c r="F17" s="199"/>
      <c r="G17" s="200"/>
      <c r="H17" s="353"/>
      <c r="I17" s="174"/>
      <c r="J17" s="175" t="s">
        <v>112</v>
      </c>
      <c r="K17" s="253"/>
      <c r="L17" s="177" t="s">
        <v>113</v>
      </c>
      <c r="M17" s="176"/>
      <c r="N17" s="177" t="s">
        <v>113</v>
      </c>
      <c r="O17" s="176"/>
      <c r="P17" s="177" t="s">
        <v>113</v>
      </c>
      <c r="Q17" s="178"/>
      <c r="R17" s="177" t="s">
        <v>112</v>
      </c>
      <c r="S17" s="178"/>
      <c r="T17" s="177" t="s">
        <v>112</v>
      </c>
      <c r="U17" s="174"/>
      <c r="V17" s="177" t="s">
        <v>112</v>
      </c>
      <c r="W17" s="179">
        <f>IF(K17&lt;50,K18,0)+IF(M17&lt;60,M18,0)+IF(O17&lt;100,O18,0)+U18</f>
        <v>0</v>
      </c>
      <c r="X17" s="175" t="s">
        <v>46</v>
      </c>
      <c r="Y17" s="180">
        <f>IF(D17="","",IF(Y18/(D18-D17)&gt;9500,Y18-9500*(D18-D17),0))</f>
      </c>
      <c r="Z17" s="175" t="s">
        <v>46</v>
      </c>
      <c r="AA17" s="180">
        <f t="shared" si="0"/>
        <v>0</v>
      </c>
      <c r="AB17" s="177" t="s">
        <v>46</v>
      </c>
      <c r="AC17" s="181"/>
      <c r="AD17" s="182"/>
      <c r="AE17" s="355" t="s">
        <v>155</v>
      </c>
      <c r="AF17" s="357" t="s">
        <v>135</v>
      </c>
      <c r="AG17" s="359"/>
    </row>
    <row r="18" spans="1:33" ht="12.75" customHeight="1">
      <c r="A18" s="236"/>
      <c r="B18" s="203"/>
      <c r="C18" s="204" t="s">
        <v>47</v>
      </c>
      <c r="D18" s="205"/>
      <c r="E18" s="204" t="s">
        <v>48</v>
      </c>
      <c r="F18" s="186"/>
      <c r="G18" s="187"/>
      <c r="H18" s="361"/>
      <c r="I18" s="188"/>
      <c r="J18" s="189" t="s">
        <v>51</v>
      </c>
      <c r="K18" s="190"/>
      <c r="L18" s="191" t="s">
        <v>51</v>
      </c>
      <c r="M18" s="190"/>
      <c r="N18" s="191" t="s">
        <v>51</v>
      </c>
      <c r="O18" s="190"/>
      <c r="P18" s="191" t="s">
        <v>51</v>
      </c>
      <c r="Q18" s="190"/>
      <c r="R18" s="191" t="s">
        <v>51</v>
      </c>
      <c r="S18" s="190"/>
      <c r="T18" s="191" t="s">
        <v>51</v>
      </c>
      <c r="U18" s="189"/>
      <c r="V18" s="191" t="s">
        <v>51</v>
      </c>
      <c r="W18" s="189">
        <f>SUM(I18,K18,M18,O18,Q18,S18)</f>
        <v>0</v>
      </c>
      <c r="X18" s="191" t="s">
        <v>51</v>
      </c>
      <c r="Y18" s="192"/>
      <c r="Z18" s="191" t="s">
        <v>51</v>
      </c>
      <c r="AA18" s="193">
        <f t="shared" si="0"/>
        <v>0</v>
      </c>
      <c r="AB18" s="188" t="s">
        <v>51</v>
      </c>
      <c r="AC18" s="194">
        <f>AA18-AA17</f>
        <v>0</v>
      </c>
      <c r="AD18" s="195" t="s">
        <v>51</v>
      </c>
      <c r="AE18" s="356"/>
      <c r="AF18" s="358"/>
      <c r="AG18" s="363"/>
    </row>
    <row r="19" spans="1:33" ht="12.75" customHeight="1">
      <c r="A19" s="168"/>
      <c r="B19" s="169"/>
      <c r="C19" s="197" t="s">
        <v>42</v>
      </c>
      <c r="D19" s="171"/>
      <c r="E19" s="197" t="s">
        <v>43</v>
      </c>
      <c r="F19" s="199"/>
      <c r="G19" s="200"/>
      <c r="H19" s="353"/>
      <c r="I19" s="174"/>
      <c r="J19" s="175" t="s">
        <v>112</v>
      </c>
      <c r="K19" s="253"/>
      <c r="L19" s="177" t="s">
        <v>113</v>
      </c>
      <c r="M19" s="176"/>
      <c r="N19" s="177" t="s">
        <v>113</v>
      </c>
      <c r="O19" s="176"/>
      <c r="P19" s="177" t="s">
        <v>113</v>
      </c>
      <c r="Q19" s="178"/>
      <c r="R19" s="177" t="s">
        <v>112</v>
      </c>
      <c r="S19" s="178"/>
      <c r="T19" s="177" t="s">
        <v>112</v>
      </c>
      <c r="U19" s="174"/>
      <c r="V19" s="177" t="s">
        <v>112</v>
      </c>
      <c r="W19" s="179">
        <f>IF(K19&lt;50,K20,0)+IF(M19&lt;60,M20,0)+IF(O19&lt;100,O20,0)+U20</f>
        <v>0</v>
      </c>
      <c r="X19" s="175" t="s">
        <v>46</v>
      </c>
      <c r="Y19" s="180">
        <f>IF(D19="","",IF(Y20/(D20-D19)&gt;9500,Y20-9500*(D20-D19),0))</f>
      </c>
      <c r="Z19" s="175" t="s">
        <v>46</v>
      </c>
      <c r="AA19" s="180">
        <f t="shared" si="0"/>
        <v>0</v>
      </c>
      <c r="AB19" s="177" t="s">
        <v>46</v>
      </c>
      <c r="AC19" s="181"/>
      <c r="AD19" s="182"/>
      <c r="AE19" s="355" t="s">
        <v>155</v>
      </c>
      <c r="AF19" s="357" t="s">
        <v>135</v>
      </c>
      <c r="AG19" s="359"/>
    </row>
    <row r="20" spans="1:33" ht="12.75" customHeight="1">
      <c r="A20" s="236"/>
      <c r="B20" s="183"/>
      <c r="C20" s="204" t="s">
        <v>47</v>
      </c>
      <c r="D20" s="185"/>
      <c r="E20" s="204" t="s">
        <v>48</v>
      </c>
      <c r="F20" s="186"/>
      <c r="G20" s="187"/>
      <c r="H20" s="361"/>
      <c r="I20" s="188"/>
      <c r="J20" s="189" t="s">
        <v>51</v>
      </c>
      <c r="K20" s="190"/>
      <c r="L20" s="191" t="s">
        <v>51</v>
      </c>
      <c r="M20" s="190"/>
      <c r="N20" s="191" t="s">
        <v>51</v>
      </c>
      <c r="O20" s="190"/>
      <c r="P20" s="191" t="s">
        <v>51</v>
      </c>
      <c r="Q20" s="190"/>
      <c r="R20" s="191" t="s">
        <v>51</v>
      </c>
      <c r="S20" s="190"/>
      <c r="T20" s="191" t="s">
        <v>51</v>
      </c>
      <c r="U20" s="189"/>
      <c r="V20" s="191" t="s">
        <v>51</v>
      </c>
      <c r="W20" s="189">
        <f>SUM(I20,K20,M20,O20,Q20,S20)</f>
        <v>0</v>
      </c>
      <c r="X20" s="191" t="s">
        <v>51</v>
      </c>
      <c r="Y20" s="192"/>
      <c r="Z20" s="191" t="s">
        <v>51</v>
      </c>
      <c r="AA20" s="193">
        <f t="shared" si="0"/>
        <v>0</v>
      </c>
      <c r="AB20" s="188" t="s">
        <v>51</v>
      </c>
      <c r="AC20" s="194">
        <f>AA20-AA19</f>
        <v>0</v>
      </c>
      <c r="AD20" s="195" t="s">
        <v>51</v>
      </c>
      <c r="AE20" s="356"/>
      <c r="AF20" s="358"/>
      <c r="AG20" s="363"/>
    </row>
    <row r="21" spans="1:33" ht="12.75" customHeight="1">
      <c r="A21" s="168"/>
      <c r="B21" s="202"/>
      <c r="C21" s="197" t="s">
        <v>42</v>
      </c>
      <c r="D21" s="198"/>
      <c r="E21" s="197" t="s">
        <v>43</v>
      </c>
      <c r="F21" s="199"/>
      <c r="G21" s="200"/>
      <c r="H21" s="364"/>
      <c r="I21" s="174"/>
      <c r="J21" s="175" t="s">
        <v>112</v>
      </c>
      <c r="K21" s="253"/>
      <c r="L21" s="177" t="s">
        <v>113</v>
      </c>
      <c r="M21" s="176"/>
      <c r="N21" s="177" t="s">
        <v>113</v>
      </c>
      <c r="O21" s="176"/>
      <c r="P21" s="177" t="s">
        <v>113</v>
      </c>
      <c r="Q21" s="178"/>
      <c r="R21" s="177" t="s">
        <v>112</v>
      </c>
      <c r="S21" s="178"/>
      <c r="T21" s="177" t="s">
        <v>112</v>
      </c>
      <c r="U21" s="174"/>
      <c r="V21" s="177" t="s">
        <v>112</v>
      </c>
      <c r="W21" s="179">
        <f>IF(K21&lt;50,K22,0)+IF(M21&lt;60,M22,0)+IF(O21&lt;100,O22,0)+U22</f>
        <v>0</v>
      </c>
      <c r="X21" s="175" t="s">
        <v>46</v>
      </c>
      <c r="Y21" s="180">
        <f>IF(D21="","",IF(Y22/(D22-D21)&gt;9500,Y22-9500*(D22-D21),0))</f>
      </c>
      <c r="Z21" s="175" t="s">
        <v>46</v>
      </c>
      <c r="AA21" s="180">
        <f t="shared" si="0"/>
        <v>0</v>
      </c>
      <c r="AB21" s="177" t="s">
        <v>46</v>
      </c>
      <c r="AC21" s="181"/>
      <c r="AD21" s="182"/>
      <c r="AE21" s="355" t="s">
        <v>155</v>
      </c>
      <c r="AF21" s="357" t="s">
        <v>135</v>
      </c>
      <c r="AG21" s="359"/>
    </row>
    <row r="22" spans="1:33" ht="12.75" customHeight="1">
      <c r="A22" s="236"/>
      <c r="B22" s="203"/>
      <c r="C22" s="204" t="s">
        <v>47</v>
      </c>
      <c r="D22" s="205"/>
      <c r="E22" s="204" t="s">
        <v>48</v>
      </c>
      <c r="F22" s="206"/>
      <c r="G22" s="207"/>
      <c r="H22" s="365"/>
      <c r="I22" s="188"/>
      <c r="J22" s="189" t="s">
        <v>51</v>
      </c>
      <c r="K22" s="190"/>
      <c r="L22" s="191" t="s">
        <v>51</v>
      </c>
      <c r="M22" s="190"/>
      <c r="N22" s="191" t="s">
        <v>51</v>
      </c>
      <c r="O22" s="190"/>
      <c r="P22" s="191" t="s">
        <v>51</v>
      </c>
      <c r="Q22" s="190"/>
      <c r="R22" s="191" t="s">
        <v>51</v>
      </c>
      <c r="S22" s="190"/>
      <c r="T22" s="191" t="s">
        <v>51</v>
      </c>
      <c r="U22" s="189"/>
      <c r="V22" s="191" t="s">
        <v>51</v>
      </c>
      <c r="W22" s="189">
        <f>SUM(I22,K22,M22,O22,Q22,S22)</f>
        <v>0</v>
      </c>
      <c r="X22" s="191" t="s">
        <v>51</v>
      </c>
      <c r="Y22" s="192"/>
      <c r="Z22" s="191" t="s">
        <v>51</v>
      </c>
      <c r="AA22" s="193">
        <f t="shared" si="0"/>
        <v>0</v>
      </c>
      <c r="AB22" s="188" t="s">
        <v>51</v>
      </c>
      <c r="AC22" s="194">
        <f>AA22-AA21</f>
        <v>0</v>
      </c>
      <c r="AD22" s="195" t="s">
        <v>51</v>
      </c>
      <c r="AE22" s="356"/>
      <c r="AF22" s="358"/>
      <c r="AG22" s="363"/>
    </row>
    <row r="23" spans="1:33" ht="12.75" customHeight="1">
      <c r="A23" s="168"/>
      <c r="B23" s="169"/>
      <c r="C23" s="170" t="s">
        <v>42</v>
      </c>
      <c r="D23" s="171"/>
      <c r="E23" s="170" t="s">
        <v>43</v>
      </c>
      <c r="F23" s="172"/>
      <c r="G23" s="173"/>
      <c r="H23" s="364"/>
      <c r="I23" s="174"/>
      <c r="J23" s="175" t="s">
        <v>112</v>
      </c>
      <c r="K23" s="253"/>
      <c r="L23" s="177" t="s">
        <v>113</v>
      </c>
      <c r="M23" s="176"/>
      <c r="N23" s="177" t="s">
        <v>113</v>
      </c>
      <c r="O23" s="176"/>
      <c r="P23" s="177" t="s">
        <v>113</v>
      </c>
      <c r="Q23" s="178"/>
      <c r="R23" s="177" t="s">
        <v>112</v>
      </c>
      <c r="S23" s="178"/>
      <c r="T23" s="177" t="s">
        <v>112</v>
      </c>
      <c r="U23" s="174"/>
      <c r="V23" s="177" t="s">
        <v>112</v>
      </c>
      <c r="W23" s="179">
        <f>IF(K23&lt;50,K24,0)+IF(M23&lt;60,M24,0)+IF(O23&lt;100,O24,0)+U24</f>
        <v>0</v>
      </c>
      <c r="X23" s="175" t="s">
        <v>46</v>
      </c>
      <c r="Y23" s="180">
        <f>IF(D23="","",IF(Y24/(D24-D23)&gt;9500,Y24-9500*(D24-D23),0))</f>
      </c>
      <c r="Z23" s="175" t="s">
        <v>46</v>
      </c>
      <c r="AA23" s="180">
        <f t="shared" si="0"/>
        <v>0</v>
      </c>
      <c r="AB23" s="177" t="s">
        <v>46</v>
      </c>
      <c r="AC23" s="181"/>
      <c r="AD23" s="182"/>
      <c r="AE23" s="355" t="s">
        <v>155</v>
      </c>
      <c r="AF23" s="362" t="s">
        <v>135</v>
      </c>
      <c r="AG23" s="359"/>
    </row>
    <row r="24" spans="1:33" ht="12.75" customHeight="1">
      <c r="A24" s="236"/>
      <c r="B24" s="183"/>
      <c r="C24" s="184" t="s">
        <v>47</v>
      </c>
      <c r="D24" s="185"/>
      <c r="E24" s="184" t="s">
        <v>48</v>
      </c>
      <c r="F24" s="186"/>
      <c r="G24" s="187"/>
      <c r="H24" s="365"/>
      <c r="I24" s="188"/>
      <c r="J24" s="189" t="s">
        <v>51</v>
      </c>
      <c r="K24" s="190"/>
      <c r="L24" s="191" t="s">
        <v>51</v>
      </c>
      <c r="M24" s="190"/>
      <c r="N24" s="191" t="s">
        <v>51</v>
      </c>
      <c r="O24" s="190"/>
      <c r="P24" s="191" t="s">
        <v>51</v>
      </c>
      <c r="Q24" s="190"/>
      <c r="R24" s="191" t="s">
        <v>51</v>
      </c>
      <c r="S24" s="190"/>
      <c r="T24" s="191" t="s">
        <v>51</v>
      </c>
      <c r="U24" s="189"/>
      <c r="V24" s="191" t="s">
        <v>51</v>
      </c>
      <c r="W24" s="189">
        <f>SUM(I24,K24,M24,O24,Q24,S24)</f>
        <v>0</v>
      </c>
      <c r="X24" s="191" t="s">
        <v>51</v>
      </c>
      <c r="Y24" s="192"/>
      <c r="Z24" s="191" t="s">
        <v>51</v>
      </c>
      <c r="AA24" s="193">
        <f t="shared" si="0"/>
        <v>0</v>
      </c>
      <c r="AB24" s="188" t="s">
        <v>51</v>
      </c>
      <c r="AC24" s="194">
        <f>AA24-AA23</f>
        <v>0</v>
      </c>
      <c r="AD24" s="195" t="s">
        <v>51</v>
      </c>
      <c r="AE24" s="356"/>
      <c r="AF24" s="362"/>
      <c r="AG24" s="363"/>
    </row>
    <row r="25" spans="1:33" ht="12.75" customHeight="1">
      <c r="A25" s="168"/>
      <c r="B25" s="202"/>
      <c r="C25" s="197" t="s">
        <v>42</v>
      </c>
      <c r="D25" s="198"/>
      <c r="E25" s="197" t="s">
        <v>43</v>
      </c>
      <c r="F25" s="199"/>
      <c r="G25" s="200"/>
      <c r="H25" s="364"/>
      <c r="I25" s="174"/>
      <c r="J25" s="175" t="s">
        <v>112</v>
      </c>
      <c r="K25" s="253"/>
      <c r="L25" s="177" t="s">
        <v>113</v>
      </c>
      <c r="M25" s="176"/>
      <c r="N25" s="177" t="s">
        <v>113</v>
      </c>
      <c r="O25" s="176"/>
      <c r="P25" s="177" t="s">
        <v>113</v>
      </c>
      <c r="Q25" s="178"/>
      <c r="R25" s="177" t="s">
        <v>112</v>
      </c>
      <c r="S25" s="178"/>
      <c r="T25" s="177" t="s">
        <v>112</v>
      </c>
      <c r="U25" s="174"/>
      <c r="V25" s="177" t="s">
        <v>112</v>
      </c>
      <c r="W25" s="179">
        <f>IF(K25&lt;50,K26,0)+IF(M25&lt;60,M26,0)+IF(O25&lt;100,O26,0)+U26</f>
        <v>0</v>
      </c>
      <c r="X25" s="175" t="s">
        <v>46</v>
      </c>
      <c r="Y25" s="180">
        <f>IF(D25="","",IF(Y26/(D26-D25)&gt;9500,Y26-9500*(D26-D25),0))</f>
      </c>
      <c r="Z25" s="175" t="s">
        <v>46</v>
      </c>
      <c r="AA25" s="180">
        <f t="shared" si="0"/>
        <v>0</v>
      </c>
      <c r="AB25" s="177" t="s">
        <v>46</v>
      </c>
      <c r="AC25" s="181"/>
      <c r="AD25" s="182"/>
      <c r="AE25" s="355" t="s">
        <v>155</v>
      </c>
      <c r="AF25" s="357" t="s">
        <v>135</v>
      </c>
      <c r="AG25" s="359"/>
    </row>
    <row r="26" spans="1:33" ht="12.75" customHeight="1">
      <c r="A26" s="236"/>
      <c r="B26" s="203"/>
      <c r="C26" s="204" t="s">
        <v>47</v>
      </c>
      <c r="D26" s="205"/>
      <c r="E26" s="204" t="s">
        <v>48</v>
      </c>
      <c r="F26" s="206"/>
      <c r="G26" s="207"/>
      <c r="H26" s="365"/>
      <c r="I26" s="188"/>
      <c r="J26" s="189" t="s">
        <v>51</v>
      </c>
      <c r="K26" s="190"/>
      <c r="L26" s="191" t="s">
        <v>51</v>
      </c>
      <c r="M26" s="190"/>
      <c r="N26" s="191" t="s">
        <v>51</v>
      </c>
      <c r="O26" s="190"/>
      <c r="P26" s="191" t="s">
        <v>51</v>
      </c>
      <c r="Q26" s="190"/>
      <c r="R26" s="191" t="s">
        <v>51</v>
      </c>
      <c r="S26" s="190"/>
      <c r="T26" s="191" t="s">
        <v>51</v>
      </c>
      <c r="U26" s="189"/>
      <c r="V26" s="191" t="s">
        <v>51</v>
      </c>
      <c r="W26" s="189">
        <f>SUM(I26,K26,M26,O26,Q26,S26)</f>
        <v>0</v>
      </c>
      <c r="X26" s="191" t="s">
        <v>51</v>
      </c>
      <c r="Y26" s="192"/>
      <c r="Z26" s="191" t="s">
        <v>51</v>
      </c>
      <c r="AA26" s="193">
        <f t="shared" si="0"/>
        <v>0</v>
      </c>
      <c r="AB26" s="188" t="s">
        <v>51</v>
      </c>
      <c r="AC26" s="194">
        <f>AA26-AA25</f>
        <v>0</v>
      </c>
      <c r="AD26" s="195" t="s">
        <v>51</v>
      </c>
      <c r="AE26" s="356"/>
      <c r="AF26" s="362"/>
      <c r="AG26" s="363"/>
    </row>
    <row r="27" spans="1:33" ht="12.75" customHeight="1">
      <c r="A27" s="168"/>
      <c r="B27" s="169"/>
      <c r="C27" s="170" t="s">
        <v>42</v>
      </c>
      <c r="D27" s="171"/>
      <c r="E27" s="170" t="s">
        <v>43</v>
      </c>
      <c r="F27" s="172"/>
      <c r="G27" s="173"/>
      <c r="H27" s="364"/>
      <c r="I27" s="174"/>
      <c r="J27" s="175" t="s">
        <v>112</v>
      </c>
      <c r="K27" s="253"/>
      <c r="L27" s="177" t="s">
        <v>113</v>
      </c>
      <c r="M27" s="176"/>
      <c r="N27" s="177" t="s">
        <v>113</v>
      </c>
      <c r="O27" s="176"/>
      <c r="P27" s="177" t="s">
        <v>113</v>
      </c>
      <c r="Q27" s="178"/>
      <c r="R27" s="177" t="s">
        <v>112</v>
      </c>
      <c r="S27" s="178"/>
      <c r="T27" s="177" t="s">
        <v>112</v>
      </c>
      <c r="U27" s="174"/>
      <c r="V27" s="177" t="s">
        <v>112</v>
      </c>
      <c r="W27" s="179">
        <f>IF(K27&lt;50,K28,0)+IF(M27&lt;60,M28,0)+IF(O27&lt;100,O28,0)+U28</f>
        <v>0</v>
      </c>
      <c r="X27" s="175" t="s">
        <v>46</v>
      </c>
      <c r="Y27" s="180">
        <f>IF(D27="","",IF(Y28/(D28-D27)&gt;9500,Y28-9500*(D28-D27),0))</f>
      </c>
      <c r="Z27" s="175" t="s">
        <v>46</v>
      </c>
      <c r="AA27" s="180">
        <f t="shared" si="0"/>
        <v>0</v>
      </c>
      <c r="AB27" s="177" t="s">
        <v>46</v>
      </c>
      <c r="AC27" s="181"/>
      <c r="AD27" s="182"/>
      <c r="AE27" s="355" t="s">
        <v>155</v>
      </c>
      <c r="AF27" s="357" t="s">
        <v>135</v>
      </c>
      <c r="AG27" s="359"/>
    </row>
    <row r="28" spans="1:33" ht="12.75" customHeight="1">
      <c r="A28" s="236"/>
      <c r="B28" s="183"/>
      <c r="C28" s="201" t="s">
        <v>47</v>
      </c>
      <c r="D28" s="185"/>
      <c r="E28" s="184" t="s">
        <v>48</v>
      </c>
      <c r="F28" s="186"/>
      <c r="G28" s="187"/>
      <c r="H28" s="365"/>
      <c r="I28" s="188"/>
      <c r="J28" s="189" t="s">
        <v>51</v>
      </c>
      <c r="K28" s="190"/>
      <c r="L28" s="191" t="s">
        <v>51</v>
      </c>
      <c r="M28" s="190"/>
      <c r="N28" s="191" t="s">
        <v>51</v>
      </c>
      <c r="O28" s="190"/>
      <c r="P28" s="191" t="s">
        <v>51</v>
      </c>
      <c r="Q28" s="190"/>
      <c r="R28" s="191" t="s">
        <v>51</v>
      </c>
      <c r="S28" s="190"/>
      <c r="T28" s="191" t="s">
        <v>51</v>
      </c>
      <c r="U28" s="189"/>
      <c r="V28" s="191" t="s">
        <v>51</v>
      </c>
      <c r="W28" s="189">
        <f>SUM(I28,K28,M28,O28,Q28,S28)</f>
        <v>0</v>
      </c>
      <c r="X28" s="191" t="s">
        <v>51</v>
      </c>
      <c r="Y28" s="192"/>
      <c r="Z28" s="191" t="s">
        <v>51</v>
      </c>
      <c r="AA28" s="193">
        <f t="shared" si="0"/>
        <v>0</v>
      </c>
      <c r="AB28" s="188" t="s">
        <v>51</v>
      </c>
      <c r="AC28" s="194">
        <f>AA28-AA27</f>
        <v>0</v>
      </c>
      <c r="AD28" s="195" t="s">
        <v>51</v>
      </c>
      <c r="AE28" s="356"/>
      <c r="AF28" s="358"/>
      <c r="AG28" s="363"/>
    </row>
    <row r="29" spans="1:33" ht="12.75" customHeight="1">
      <c r="A29" s="168"/>
      <c r="B29" s="202"/>
      <c r="C29" s="197" t="s">
        <v>42</v>
      </c>
      <c r="D29" s="198"/>
      <c r="E29" s="197" t="s">
        <v>43</v>
      </c>
      <c r="F29" s="199"/>
      <c r="G29" s="200"/>
      <c r="H29" s="364"/>
      <c r="I29" s="174"/>
      <c r="J29" s="175" t="s">
        <v>112</v>
      </c>
      <c r="K29" s="253"/>
      <c r="L29" s="177" t="s">
        <v>113</v>
      </c>
      <c r="M29" s="176"/>
      <c r="N29" s="177" t="s">
        <v>113</v>
      </c>
      <c r="O29" s="176"/>
      <c r="P29" s="177" t="s">
        <v>113</v>
      </c>
      <c r="Q29" s="178"/>
      <c r="R29" s="177" t="s">
        <v>112</v>
      </c>
      <c r="S29" s="178"/>
      <c r="T29" s="177" t="s">
        <v>112</v>
      </c>
      <c r="U29" s="174"/>
      <c r="V29" s="177" t="s">
        <v>112</v>
      </c>
      <c r="W29" s="179">
        <f>IF(K29&lt;50,K30,0)+IF(M29&lt;60,M30,0)+IF(O29&lt;100,O30,0)+U30</f>
        <v>0</v>
      </c>
      <c r="X29" s="175" t="s">
        <v>46</v>
      </c>
      <c r="Y29" s="180">
        <f>IF(D29="","",IF(Y30/(D30-D29)&gt;9500,Y30-9500*(D30-D29),0))</f>
      </c>
      <c r="Z29" s="175" t="s">
        <v>46</v>
      </c>
      <c r="AA29" s="180">
        <f t="shared" si="0"/>
        <v>0</v>
      </c>
      <c r="AB29" s="177" t="s">
        <v>46</v>
      </c>
      <c r="AC29" s="181"/>
      <c r="AD29" s="182"/>
      <c r="AE29" s="355" t="s">
        <v>155</v>
      </c>
      <c r="AF29" s="362" t="s">
        <v>135</v>
      </c>
      <c r="AG29" s="359"/>
    </row>
    <row r="30" spans="1:33" ht="12.75" customHeight="1">
      <c r="A30" s="236"/>
      <c r="B30" s="203"/>
      <c r="C30" s="204" t="s">
        <v>47</v>
      </c>
      <c r="D30" s="205"/>
      <c r="E30" s="204" t="s">
        <v>48</v>
      </c>
      <c r="F30" s="206"/>
      <c r="G30" s="207"/>
      <c r="H30" s="365"/>
      <c r="I30" s="188"/>
      <c r="J30" s="189" t="s">
        <v>51</v>
      </c>
      <c r="K30" s="190"/>
      <c r="L30" s="191" t="s">
        <v>51</v>
      </c>
      <c r="M30" s="190"/>
      <c r="N30" s="191" t="s">
        <v>51</v>
      </c>
      <c r="O30" s="190"/>
      <c r="P30" s="191" t="s">
        <v>51</v>
      </c>
      <c r="Q30" s="190"/>
      <c r="R30" s="191" t="s">
        <v>51</v>
      </c>
      <c r="S30" s="190"/>
      <c r="T30" s="191" t="s">
        <v>51</v>
      </c>
      <c r="U30" s="189"/>
      <c r="V30" s="191" t="s">
        <v>51</v>
      </c>
      <c r="W30" s="189">
        <f>SUM(I30,K30,M30,O30,Q30,S30)</f>
        <v>0</v>
      </c>
      <c r="X30" s="191" t="s">
        <v>51</v>
      </c>
      <c r="Y30" s="192"/>
      <c r="Z30" s="191" t="s">
        <v>51</v>
      </c>
      <c r="AA30" s="193">
        <f t="shared" si="0"/>
        <v>0</v>
      </c>
      <c r="AB30" s="188" t="s">
        <v>51</v>
      </c>
      <c r="AC30" s="194">
        <f>AA30-AA29</f>
        <v>0</v>
      </c>
      <c r="AD30" s="195" t="s">
        <v>51</v>
      </c>
      <c r="AE30" s="356"/>
      <c r="AF30" s="358"/>
      <c r="AG30" s="363"/>
    </row>
    <row r="31" spans="1:33" ht="12.75" customHeight="1">
      <c r="A31" s="168"/>
      <c r="B31" s="169"/>
      <c r="C31" s="170" t="s">
        <v>42</v>
      </c>
      <c r="D31" s="171"/>
      <c r="E31" s="170" t="s">
        <v>43</v>
      </c>
      <c r="F31" s="172"/>
      <c r="G31" s="173"/>
      <c r="H31" s="364"/>
      <c r="I31" s="174"/>
      <c r="J31" s="175" t="s">
        <v>112</v>
      </c>
      <c r="K31" s="253"/>
      <c r="L31" s="177" t="s">
        <v>113</v>
      </c>
      <c r="M31" s="176"/>
      <c r="N31" s="177" t="s">
        <v>113</v>
      </c>
      <c r="O31" s="176"/>
      <c r="P31" s="177" t="s">
        <v>113</v>
      </c>
      <c r="Q31" s="178"/>
      <c r="R31" s="177" t="s">
        <v>112</v>
      </c>
      <c r="S31" s="178"/>
      <c r="T31" s="177" t="s">
        <v>112</v>
      </c>
      <c r="U31" s="174"/>
      <c r="V31" s="177" t="s">
        <v>112</v>
      </c>
      <c r="W31" s="179">
        <f>IF(K31&lt;50,K32,0)+IF(M31&lt;60,M32,0)+IF(O31&lt;100,O32,0)+U32</f>
        <v>0</v>
      </c>
      <c r="X31" s="175" t="s">
        <v>46</v>
      </c>
      <c r="Y31" s="180">
        <f>IF(D31="","",IF(Y32/(D32-D31)&gt;9500,Y32-9500*(D32-D31),0))</f>
      </c>
      <c r="Z31" s="175" t="s">
        <v>46</v>
      </c>
      <c r="AA31" s="180">
        <f t="shared" si="0"/>
        <v>0</v>
      </c>
      <c r="AB31" s="177" t="s">
        <v>46</v>
      </c>
      <c r="AC31" s="181"/>
      <c r="AD31" s="182"/>
      <c r="AE31" s="355" t="s">
        <v>155</v>
      </c>
      <c r="AF31" s="362" t="s">
        <v>135</v>
      </c>
      <c r="AG31" s="359"/>
    </row>
    <row r="32" spans="1:33" ht="12.75" customHeight="1">
      <c r="A32" s="236"/>
      <c r="B32" s="183"/>
      <c r="C32" s="184" t="s">
        <v>47</v>
      </c>
      <c r="D32" s="185"/>
      <c r="E32" s="184" t="s">
        <v>48</v>
      </c>
      <c r="F32" s="186"/>
      <c r="G32" s="187"/>
      <c r="H32" s="365"/>
      <c r="I32" s="188"/>
      <c r="J32" s="189" t="s">
        <v>51</v>
      </c>
      <c r="K32" s="190"/>
      <c r="L32" s="191" t="s">
        <v>51</v>
      </c>
      <c r="M32" s="190"/>
      <c r="N32" s="191" t="s">
        <v>51</v>
      </c>
      <c r="O32" s="190"/>
      <c r="P32" s="191" t="s">
        <v>51</v>
      </c>
      <c r="Q32" s="190"/>
      <c r="R32" s="191" t="s">
        <v>51</v>
      </c>
      <c r="S32" s="190"/>
      <c r="T32" s="191" t="s">
        <v>51</v>
      </c>
      <c r="U32" s="189"/>
      <c r="V32" s="191" t="s">
        <v>51</v>
      </c>
      <c r="W32" s="189">
        <f>SUM(I32,K32,M32,O32,Q32,S32)</f>
        <v>0</v>
      </c>
      <c r="X32" s="191" t="s">
        <v>51</v>
      </c>
      <c r="Y32" s="192"/>
      <c r="Z32" s="191" t="s">
        <v>51</v>
      </c>
      <c r="AA32" s="193">
        <f t="shared" si="0"/>
        <v>0</v>
      </c>
      <c r="AB32" s="188" t="s">
        <v>51</v>
      </c>
      <c r="AC32" s="194">
        <f>AA32-AA31</f>
        <v>0</v>
      </c>
      <c r="AD32" s="195" t="s">
        <v>51</v>
      </c>
      <c r="AE32" s="356"/>
      <c r="AF32" s="362"/>
      <c r="AG32" s="363"/>
    </row>
    <row r="33" spans="1:33" ht="12.75" customHeight="1">
      <c r="A33" s="168"/>
      <c r="B33" s="202"/>
      <c r="C33" s="209" t="s">
        <v>42</v>
      </c>
      <c r="D33" s="210"/>
      <c r="E33" s="209" t="s">
        <v>43</v>
      </c>
      <c r="F33" s="211"/>
      <c r="G33" s="212"/>
      <c r="H33" s="364"/>
      <c r="I33" s="174"/>
      <c r="J33" s="175" t="s">
        <v>112</v>
      </c>
      <c r="K33" s="253"/>
      <c r="L33" s="177" t="s">
        <v>113</v>
      </c>
      <c r="M33" s="176"/>
      <c r="N33" s="177" t="s">
        <v>113</v>
      </c>
      <c r="O33" s="176"/>
      <c r="P33" s="177" t="s">
        <v>113</v>
      </c>
      <c r="Q33" s="178"/>
      <c r="R33" s="177" t="s">
        <v>112</v>
      </c>
      <c r="S33" s="178"/>
      <c r="T33" s="177" t="s">
        <v>112</v>
      </c>
      <c r="U33" s="174"/>
      <c r="V33" s="177" t="s">
        <v>112</v>
      </c>
      <c r="W33" s="179">
        <f>IF(K33&lt;50,K34,0)+IF(M33&lt;60,M34,0)+IF(O33&lt;100,O34,0)+U34</f>
        <v>0</v>
      </c>
      <c r="X33" s="175" t="s">
        <v>46</v>
      </c>
      <c r="Y33" s="180">
        <f>IF(D33="","",IF(Y34/(D34-D33)&gt;9500,Y34-9500*(D34-D33),0))</f>
      </c>
      <c r="Z33" s="175" t="s">
        <v>46</v>
      </c>
      <c r="AA33" s="180">
        <f t="shared" si="0"/>
        <v>0</v>
      </c>
      <c r="AB33" s="177" t="s">
        <v>46</v>
      </c>
      <c r="AC33" s="181"/>
      <c r="AD33" s="182"/>
      <c r="AE33" s="355" t="s">
        <v>155</v>
      </c>
      <c r="AF33" s="357" t="s">
        <v>135</v>
      </c>
      <c r="AG33" s="359"/>
    </row>
    <row r="34" spans="1:33" ht="12.75" customHeight="1">
      <c r="A34" s="236"/>
      <c r="B34" s="203"/>
      <c r="C34" s="213" t="s">
        <v>47</v>
      </c>
      <c r="D34" s="214"/>
      <c r="E34" s="213" t="s">
        <v>48</v>
      </c>
      <c r="F34" s="215"/>
      <c r="G34" s="216"/>
      <c r="H34" s="365"/>
      <c r="I34" s="188"/>
      <c r="J34" s="189" t="s">
        <v>51</v>
      </c>
      <c r="K34" s="190"/>
      <c r="L34" s="191" t="s">
        <v>51</v>
      </c>
      <c r="M34" s="190"/>
      <c r="N34" s="191" t="s">
        <v>51</v>
      </c>
      <c r="O34" s="190"/>
      <c r="P34" s="191" t="s">
        <v>51</v>
      </c>
      <c r="Q34" s="190"/>
      <c r="R34" s="191" t="s">
        <v>51</v>
      </c>
      <c r="S34" s="190"/>
      <c r="T34" s="191" t="s">
        <v>51</v>
      </c>
      <c r="U34" s="189"/>
      <c r="V34" s="191" t="s">
        <v>51</v>
      </c>
      <c r="W34" s="189">
        <f>SUM(I34,K34,M34,O34,Q34,S34)</f>
        <v>0</v>
      </c>
      <c r="X34" s="191" t="s">
        <v>51</v>
      </c>
      <c r="Y34" s="192"/>
      <c r="Z34" s="191" t="s">
        <v>51</v>
      </c>
      <c r="AA34" s="193">
        <f t="shared" si="0"/>
        <v>0</v>
      </c>
      <c r="AB34" s="188" t="s">
        <v>51</v>
      </c>
      <c r="AC34" s="194">
        <f>AA34-AA33</f>
        <v>0</v>
      </c>
      <c r="AD34" s="195" t="s">
        <v>51</v>
      </c>
      <c r="AE34" s="356"/>
      <c r="AF34" s="358"/>
      <c r="AG34" s="363"/>
    </row>
    <row r="35" spans="1:33" ht="12.75" customHeight="1">
      <c r="A35" s="168"/>
      <c r="B35" s="169"/>
      <c r="C35" s="170" t="s">
        <v>42</v>
      </c>
      <c r="D35" s="171"/>
      <c r="E35" s="170" t="s">
        <v>43</v>
      </c>
      <c r="F35" s="172"/>
      <c r="G35" s="173"/>
      <c r="H35" s="364"/>
      <c r="I35" s="174"/>
      <c r="J35" s="175" t="s">
        <v>112</v>
      </c>
      <c r="K35" s="253"/>
      <c r="L35" s="177" t="s">
        <v>113</v>
      </c>
      <c r="M35" s="176"/>
      <c r="N35" s="177" t="s">
        <v>113</v>
      </c>
      <c r="O35" s="176"/>
      <c r="P35" s="177" t="s">
        <v>113</v>
      </c>
      <c r="Q35" s="178"/>
      <c r="R35" s="177" t="s">
        <v>112</v>
      </c>
      <c r="S35" s="178"/>
      <c r="T35" s="177" t="s">
        <v>112</v>
      </c>
      <c r="U35" s="174"/>
      <c r="V35" s="177" t="s">
        <v>112</v>
      </c>
      <c r="W35" s="179">
        <f>IF(K35&lt;50,K36,0)+IF(M35&lt;60,M36,0)+IF(O35&lt;100,O36,0)+U36</f>
        <v>0</v>
      </c>
      <c r="X35" s="175" t="s">
        <v>46</v>
      </c>
      <c r="Y35" s="180">
        <f>IF(D35="","",IF(Y36/(D36-D35)&gt;9500,Y36-9500*(D36-D35),0))</f>
      </c>
      <c r="Z35" s="175" t="s">
        <v>46</v>
      </c>
      <c r="AA35" s="180">
        <f t="shared" si="0"/>
        <v>0</v>
      </c>
      <c r="AB35" s="177" t="s">
        <v>46</v>
      </c>
      <c r="AC35" s="181"/>
      <c r="AD35" s="182"/>
      <c r="AE35" s="355" t="s">
        <v>155</v>
      </c>
      <c r="AF35" s="362" t="s">
        <v>135</v>
      </c>
      <c r="AG35" s="359"/>
    </row>
    <row r="36" spans="1:33" ht="12.75" customHeight="1">
      <c r="A36" s="236"/>
      <c r="B36" s="183"/>
      <c r="C36" s="217" t="s">
        <v>47</v>
      </c>
      <c r="D36" s="218"/>
      <c r="E36" s="217" t="s">
        <v>48</v>
      </c>
      <c r="F36" s="219"/>
      <c r="G36" s="220"/>
      <c r="H36" s="365"/>
      <c r="I36" s="188"/>
      <c r="J36" s="189" t="s">
        <v>51</v>
      </c>
      <c r="K36" s="190"/>
      <c r="L36" s="191" t="s">
        <v>51</v>
      </c>
      <c r="M36" s="190"/>
      <c r="N36" s="191" t="s">
        <v>51</v>
      </c>
      <c r="O36" s="190"/>
      <c r="P36" s="191" t="s">
        <v>51</v>
      </c>
      <c r="Q36" s="190"/>
      <c r="R36" s="191" t="s">
        <v>51</v>
      </c>
      <c r="S36" s="190"/>
      <c r="T36" s="191" t="s">
        <v>51</v>
      </c>
      <c r="U36" s="189"/>
      <c r="V36" s="191" t="s">
        <v>51</v>
      </c>
      <c r="W36" s="189">
        <f>SUM(I36,K36,M36,O36,Q36,S36)</f>
        <v>0</v>
      </c>
      <c r="X36" s="191" t="s">
        <v>51</v>
      </c>
      <c r="Y36" s="192"/>
      <c r="Z36" s="191" t="s">
        <v>51</v>
      </c>
      <c r="AA36" s="193">
        <f t="shared" si="0"/>
        <v>0</v>
      </c>
      <c r="AB36" s="188" t="s">
        <v>51</v>
      </c>
      <c r="AC36" s="194">
        <f>AA36-AA35</f>
        <v>0</v>
      </c>
      <c r="AD36" s="195" t="s">
        <v>51</v>
      </c>
      <c r="AE36" s="356"/>
      <c r="AF36" s="358"/>
      <c r="AG36" s="363"/>
    </row>
    <row r="37" spans="1:33" ht="12.75" customHeight="1">
      <c r="A37" s="168"/>
      <c r="B37" s="202"/>
      <c r="C37" s="197" t="s">
        <v>42</v>
      </c>
      <c r="D37" s="198"/>
      <c r="E37" s="197" t="s">
        <v>43</v>
      </c>
      <c r="F37" s="199"/>
      <c r="G37" s="200"/>
      <c r="H37" s="364"/>
      <c r="I37" s="174"/>
      <c r="J37" s="175" t="s">
        <v>112</v>
      </c>
      <c r="K37" s="253"/>
      <c r="L37" s="177" t="s">
        <v>113</v>
      </c>
      <c r="M37" s="176"/>
      <c r="N37" s="177" t="s">
        <v>113</v>
      </c>
      <c r="O37" s="176"/>
      <c r="P37" s="177" t="s">
        <v>113</v>
      </c>
      <c r="Q37" s="178"/>
      <c r="R37" s="177" t="s">
        <v>112</v>
      </c>
      <c r="S37" s="178"/>
      <c r="T37" s="177" t="s">
        <v>112</v>
      </c>
      <c r="U37" s="174"/>
      <c r="V37" s="177" t="s">
        <v>112</v>
      </c>
      <c r="W37" s="179">
        <f>IF(K37&lt;50,K38,0)+IF(M37&lt;60,M38,0)+IF(O37&lt;100,O38,0)+U38</f>
        <v>0</v>
      </c>
      <c r="X37" s="175" t="s">
        <v>46</v>
      </c>
      <c r="Y37" s="180">
        <f>IF(D37="","",IF(Y38/(D38-D37)&gt;9500,Y38-9500*(D38-D37),0))</f>
      </c>
      <c r="Z37" s="175" t="s">
        <v>46</v>
      </c>
      <c r="AA37" s="180">
        <f t="shared" si="0"/>
        <v>0</v>
      </c>
      <c r="AB37" s="177" t="s">
        <v>46</v>
      </c>
      <c r="AC37" s="181"/>
      <c r="AD37" s="182"/>
      <c r="AE37" s="355" t="s">
        <v>155</v>
      </c>
      <c r="AF37" s="362" t="s">
        <v>135</v>
      </c>
      <c r="AG37" s="359"/>
    </row>
    <row r="38" spans="1:33" ht="12.75" customHeight="1">
      <c r="A38" s="236"/>
      <c r="B38" s="203"/>
      <c r="C38" s="204" t="s">
        <v>47</v>
      </c>
      <c r="D38" s="205"/>
      <c r="E38" s="204" t="s">
        <v>48</v>
      </c>
      <c r="F38" s="206"/>
      <c r="G38" s="207"/>
      <c r="H38" s="365"/>
      <c r="I38" s="188"/>
      <c r="J38" s="189" t="s">
        <v>51</v>
      </c>
      <c r="K38" s="190"/>
      <c r="L38" s="191" t="s">
        <v>51</v>
      </c>
      <c r="M38" s="190"/>
      <c r="N38" s="191" t="s">
        <v>51</v>
      </c>
      <c r="O38" s="190"/>
      <c r="P38" s="191" t="s">
        <v>51</v>
      </c>
      <c r="Q38" s="190"/>
      <c r="R38" s="191" t="s">
        <v>51</v>
      </c>
      <c r="S38" s="190"/>
      <c r="T38" s="191" t="s">
        <v>51</v>
      </c>
      <c r="U38" s="189"/>
      <c r="V38" s="191" t="s">
        <v>51</v>
      </c>
      <c r="W38" s="189">
        <f>SUM(I38,K38,M38,O38,Q38,S38)</f>
        <v>0</v>
      </c>
      <c r="X38" s="191" t="s">
        <v>51</v>
      </c>
      <c r="Y38" s="192"/>
      <c r="Z38" s="191" t="s">
        <v>51</v>
      </c>
      <c r="AA38" s="193">
        <f t="shared" si="0"/>
        <v>0</v>
      </c>
      <c r="AB38" s="188" t="s">
        <v>51</v>
      </c>
      <c r="AC38" s="194">
        <f>AA38-AA37</f>
        <v>0</v>
      </c>
      <c r="AD38" s="195" t="s">
        <v>51</v>
      </c>
      <c r="AE38" s="356"/>
      <c r="AF38" s="362"/>
      <c r="AG38" s="363"/>
    </row>
    <row r="39" spans="1:33" ht="12.75" customHeight="1">
      <c r="A39" s="168"/>
      <c r="B39" s="202"/>
      <c r="C39" s="197" t="s">
        <v>42</v>
      </c>
      <c r="D39" s="198"/>
      <c r="E39" s="197" t="s">
        <v>43</v>
      </c>
      <c r="F39" s="199"/>
      <c r="G39" s="200"/>
      <c r="H39" s="364"/>
      <c r="I39" s="174"/>
      <c r="J39" s="175" t="s">
        <v>112</v>
      </c>
      <c r="K39" s="253"/>
      <c r="L39" s="177" t="s">
        <v>113</v>
      </c>
      <c r="M39" s="176"/>
      <c r="N39" s="177" t="s">
        <v>113</v>
      </c>
      <c r="O39" s="176"/>
      <c r="P39" s="177" t="s">
        <v>113</v>
      </c>
      <c r="Q39" s="178"/>
      <c r="R39" s="177" t="s">
        <v>112</v>
      </c>
      <c r="S39" s="178"/>
      <c r="T39" s="177" t="s">
        <v>112</v>
      </c>
      <c r="U39" s="174"/>
      <c r="V39" s="177" t="s">
        <v>112</v>
      </c>
      <c r="W39" s="179">
        <f>IF(K39&lt;50,K40,0)+IF(M39&lt;60,M40,0)+IF(O39&lt;100,O40,0)+U40</f>
        <v>0</v>
      </c>
      <c r="X39" s="175" t="s">
        <v>46</v>
      </c>
      <c r="Y39" s="180">
        <f>IF(D39="","",IF(Y40/(D40-D39)&gt;9500,Y40-9500*(D40-D39),0))</f>
      </c>
      <c r="Z39" s="175" t="s">
        <v>46</v>
      </c>
      <c r="AA39" s="180">
        <f t="shared" si="0"/>
        <v>0</v>
      </c>
      <c r="AB39" s="177" t="s">
        <v>46</v>
      </c>
      <c r="AC39" s="181"/>
      <c r="AD39" s="182"/>
      <c r="AE39" s="355" t="s">
        <v>155</v>
      </c>
      <c r="AF39" s="357" t="s">
        <v>135</v>
      </c>
      <c r="AG39" s="359"/>
    </row>
    <row r="40" spans="1:33" ht="12.75" customHeight="1">
      <c r="A40" s="236"/>
      <c r="B40" s="203"/>
      <c r="C40" s="204" t="s">
        <v>47</v>
      </c>
      <c r="D40" s="205"/>
      <c r="E40" s="204" t="s">
        <v>48</v>
      </c>
      <c r="F40" s="206"/>
      <c r="G40" s="207"/>
      <c r="H40" s="365"/>
      <c r="I40" s="188"/>
      <c r="J40" s="189" t="s">
        <v>51</v>
      </c>
      <c r="K40" s="190"/>
      <c r="L40" s="191" t="s">
        <v>51</v>
      </c>
      <c r="M40" s="190"/>
      <c r="N40" s="191" t="s">
        <v>51</v>
      </c>
      <c r="O40" s="190"/>
      <c r="P40" s="191" t="s">
        <v>51</v>
      </c>
      <c r="Q40" s="190"/>
      <c r="R40" s="191" t="s">
        <v>51</v>
      </c>
      <c r="S40" s="190"/>
      <c r="T40" s="191" t="s">
        <v>51</v>
      </c>
      <c r="U40" s="189"/>
      <c r="V40" s="191" t="s">
        <v>51</v>
      </c>
      <c r="W40" s="189">
        <f>SUM(I40,K40,M40,O40,Q40,S40)</f>
        <v>0</v>
      </c>
      <c r="X40" s="191" t="s">
        <v>51</v>
      </c>
      <c r="Y40" s="192"/>
      <c r="Z40" s="191" t="s">
        <v>51</v>
      </c>
      <c r="AA40" s="193">
        <f>SUM(W40,Y40)</f>
        <v>0</v>
      </c>
      <c r="AB40" s="188" t="s">
        <v>51</v>
      </c>
      <c r="AC40" s="194">
        <f>AA40-AA39</f>
        <v>0</v>
      </c>
      <c r="AD40" s="195" t="s">
        <v>51</v>
      </c>
      <c r="AE40" s="356"/>
      <c r="AF40" s="358"/>
      <c r="AG40" s="363"/>
    </row>
    <row r="41" spans="1:33" ht="12.75" customHeight="1">
      <c r="A41" s="168"/>
      <c r="B41" s="202"/>
      <c r="C41" s="197" t="s">
        <v>42</v>
      </c>
      <c r="D41" s="198"/>
      <c r="E41" s="197" t="s">
        <v>43</v>
      </c>
      <c r="F41" s="199"/>
      <c r="G41" s="200"/>
      <c r="H41" s="364"/>
      <c r="I41" s="174"/>
      <c r="J41" s="175" t="s">
        <v>112</v>
      </c>
      <c r="K41" s="253"/>
      <c r="L41" s="177" t="s">
        <v>113</v>
      </c>
      <c r="M41" s="176"/>
      <c r="N41" s="177" t="s">
        <v>113</v>
      </c>
      <c r="O41" s="176"/>
      <c r="P41" s="177" t="s">
        <v>113</v>
      </c>
      <c r="Q41" s="178"/>
      <c r="R41" s="177" t="s">
        <v>112</v>
      </c>
      <c r="S41" s="178"/>
      <c r="T41" s="177" t="s">
        <v>112</v>
      </c>
      <c r="U41" s="174"/>
      <c r="V41" s="177" t="s">
        <v>112</v>
      </c>
      <c r="W41" s="179">
        <f>IF(K41&lt;50,K42,0)+IF(M41&lt;60,M42,0)+IF(O41&lt;100,O42,0)+U42</f>
        <v>0</v>
      </c>
      <c r="X41" s="175" t="s">
        <v>46</v>
      </c>
      <c r="Y41" s="180">
        <f>IF(D41="","",IF(Y42/(D42-D41)&gt;9500,Y42-9500*(D42-D41),0))</f>
      </c>
      <c r="Z41" s="175" t="s">
        <v>46</v>
      </c>
      <c r="AA41" s="180">
        <f t="shared" si="0"/>
        <v>0</v>
      </c>
      <c r="AB41" s="177" t="s">
        <v>46</v>
      </c>
      <c r="AC41" s="181"/>
      <c r="AD41" s="182"/>
      <c r="AE41" s="355" t="s">
        <v>155</v>
      </c>
      <c r="AF41" s="357" t="s">
        <v>135</v>
      </c>
      <c r="AG41" s="359"/>
    </row>
    <row r="42" spans="1:33" ht="12.75" customHeight="1">
      <c r="A42" s="236"/>
      <c r="B42" s="203"/>
      <c r="C42" s="204" t="s">
        <v>47</v>
      </c>
      <c r="D42" s="205"/>
      <c r="E42" s="204" t="s">
        <v>48</v>
      </c>
      <c r="F42" s="206"/>
      <c r="G42" s="207"/>
      <c r="H42" s="365"/>
      <c r="I42" s="188"/>
      <c r="J42" s="189" t="s">
        <v>51</v>
      </c>
      <c r="K42" s="190"/>
      <c r="L42" s="191" t="s">
        <v>51</v>
      </c>
      <c r="M42" s="190"/>
      <c r="N42" s="191" t="s">
        <v>51</v>
      </c>
      <c r="O42" s="190"/>
      <c r="P42" s="191" t="s">
        <v>51</v>
      </c>
      <c r="Q42" s="190"/>
      <c r="R42" s="191" t="s">
        <v>51</v>
      </c>
      <c r="S42" s="190"/>
      <c r="T42" s="191" t="s">
        <v>51</v>
      </c>
      <c r="U42" s="189"/>
      <c r="V42" s="191" t="s">
        <v>51</v>
      </c>
      <c r="W42" s="189">
        <f>SUM(I42,K42,M42,O42,Q42,S42)</f>
        <v>0</v>
      </c>
      <c r="X42" s="191" t="s">
        <v>51</v>
      </c>
      <c r="Y42" s="192"/>
      <c r="Z42" s="191" t="s">
        <v>51</v>
      </c>
      <c r="AA42" s="193">
        <f t="shared" si="0"/>
        <v>0</v>
      </c>
      <c r="AB42" s="188" t="s">
        <v>51</v>
      </c>
      <c r="AC42" s="194">
        <f>AA42-AA41</f>
        <v>0</v>
      </c>
      <c r="AD42" s="195" t="s">
        <v>51</v>
      </c>
      <c r="AE42" s="356"/>
      <c r="AF42" s="358"/>
      <c r="AG42" s="363"/>
    </row>
    <row r="43" spans="1:33" ht="12.75" customHeight="1">
      <c r="A43" s="168"/>
      <c r="B43" s="202"/>
      <c r="C43" s="197" t="s">
        <v>42</v>
      </c>
      <c r="D43" s="198"/>
      <c r="E43" s="197" t="s">
        <v>43</v>
      </c>
      <c r="F43" s="199"/>
      <c r="G43" s="200"/>
      <c r="H43" s="364"/>
      <c r="I43" s="174"/>
      <c r="J43" s="175" t="s">
        <v>112</v>
      </c>
      <c r="K43" s="253"/>
      <c r="L43" s="177" t="s">
        <v>113</v>
      </c>
      <c r="M43" s="176"/>
      <c r="N43" s="177" t="s">
        <v>113</v>
      </c>
      <c r="O43" s="176"/>
      <c r="P43" s="177" t="s">
        <v>113</v>
      </c>
      <c r="Q43" s="178"/>
      <c r="R43" s="177" t="s">
        <v>112</v>
      </c>
      <c r="S43" s="178"/>
      <c r="T43" s="177" t="s">
        <v>112</v>
      </c>
      <c r="U43" s="174"/>
      <c r="V43" s="177" t="s">
        <v>112</v>
      </c>
      <c r="W43" s="179">
        <f>IF(K43&lt;50,K44,0)+IF(M43&lt;60,M44,0)+IF(O43&lt;100,O44,0)+U44</f>
        <v>0</v>
      </c>
      <c r="X43" s="175" t="s">
        <v>46</v>
      </c>
      <c r="Y43" s="180">
        <f>IF(D43="","",IF(Y44/(D44-D43)&gt;9500,Y44-9500*(D44-D43),0))</f>
      </c>
      <c r="Z43" s="175" t="s">
        <v>46</v>
      </c>
      <c r="AA43" s="180">
        <f t="shared" si="0"/>
        <v>0</v>
      </c>
      <c r="AB43" s="177" t="s">
        <v>46</v>
      </c>
      <c r="AC43" s="181"/>
      <c r="AD43" s="182"/>
      <c r="AE43" s="355" t="s">
        <v>155</v>
      </c>
      <c r="AF43" s="362" t="s">
        <v>135</v>
      </c>
      <c r="AG43" s="359"/>
    </row>
    <row r="44" spans="1:33" ht="12.75" customHeight="1">
      <c r="A44" s="236"/>
      <c r="B44" s="203"/>
      <c r="C44" s="204" t="s">
        <v>47</v>
      </c>
      <c r="D44" s="205"/>
      <c r="E44" s="204" t="s">
        <v>48</v>
      </c>
      <c r="F44" s="206"/>
      <c r="G44" s="207"/>
      <c r="H44" s="365"/>
      <c r="I44" s="188"/>
      <c r="J44" s="189" t="s">
        <v>51</v>
      </c>
      <c r="K44" s="190"/>
      <c r="L44" s="191" t="s">
        <v>51</v>
      </c>
      <c r="M44" s="190"/>
      <c r="N44" s="191" t="s">
        <v>51</v>
      </c>
      <c r="O44" s="190"/>
      <c r="P44" s="191" t="s">
        <v>51</v>
      </c>
      <c r="Q44" s="190"/>
      <c r="R44" s="191" t="s">
        <v>51</v>
      </c>
      <c r="S44" s="190"/>
      <c r="T44" s="191" t="s">
        <v>51</v>
      </c>
      <c r="U44" s="189"/>
      <c r="V44" s="191" t="s">
        <v>51</v>
      </c>
      <c r="W44" s="189">
        <f>SUM(I44,K44,M44,O44,Q44,S44)</f>
        <v>0</v>
      </c>
      <c r="X44" s="191" t="s">
        <v>51</v>
      </c>
      <c r="Y44" s="192"/>
      <c r="Z44" s="191" t="s">
        <v>51</v>
      </c>
      <c r="AA44" s="193">
        <f t="shared" si="0"/>
        <v>0</v>
      </c>
      <c r="AB44" s="188" t="s">
        <v>51</v>
      </c>
      <c r="AC44" s="194">
        <f>AA44-AA43</f>
        <v>0</v>
      </c>
      <c r="AD44" s="195" t="s">
        <v>51</v>
      </c>
      <c r="AE44" s="356"/>
      <c r="AF44" s="362"/>
      <c r="AG44" s="363"/>
    </row>
    <row r="45" spans="1:33" ht="12.75" customHeight="1">
      <c r="A45" s="370" t="s">
        <v>34</v>
      </c>
      <c r="B45" s="371"/>
      <c r="C45" s="371"/>
      <c r="D45" s="371"/>
      <c r="E45" s="371"/>
      <c r="F45" s="371"/>
      <c r="G45" s="371"/>
      <c r="H45" s="372"/>
      <c r="I45" s="174"/>
      <c r="J45" s="175"/>
      <c r="K45" s="253"/>
      <c r="L45" s="175"/>
      <c r="M45" s="176"/>
      <c r="N45" s="177"/>
      <c r="O45" s="176"/>
      <c r="P45" s="177"/>
      <c r="Q45" s="178"/>
      <c r="R45" s="379" t="s">
        <v>101</v>
      </c>
      <c r="S45" s="379"/>
      <c r="T45" s="380"/>
      <c r="U45" s="254"/>
      <c r="V45" s="254"/>
      <c r="W45" s="179">
        <f>SUM(W7,W9,W11,W13,W15,W17,W19,W21,W23,W25,W27,W29,W31,W33,W35,W37,,W39,W41,W43)</f>
        <v>0</v>
      </c>
      <c r="X45" s="175" t="s">
        <v>46</v>
      </c>
      <c r="Y45" s="180">
        <f>SUM(Y7,Y9,Y11,Y13,Y15,Y17,Y19,Y21,Y23,Y25,Y27,Y29,Y31,Y33,Y35,Y37,,Y39,Y41,Y43)</f>
        <v>0</v>
      </c>
      <c r="Z45" s="175" t="s">
        <v>46</v>
      </c>
      <c r="AA45" s="180">
        <f>SUM(AA7,AA9,AA11,AA13,AA15,AA17,AA19,AA21,AA23,AA25,AA27,AA29,AA31,AA33,AA35,AA37,,AA39,AA41,AA43)</f>
        <v>0</v>
      </c>
      <c r="AB45" s="175" t="s">
        <v>46</v>
      </c>
      <c r="AC45" s="221"/>
      <c r="AD45" s="182"/>
      <c r="AE45" s="355"/>
      <c r="AF45" s="357"/>
      <c r="AG45" s="359"/>
    </row>
    <row r="46" spans="1:33" ht="12.75" customHeight="1">
      <c r="A46" s="373"/>
      <c r="B46" s="374"/>
      <c r="C46" s="374"/>
      <c r="D46" s="374"/>
      <c r="E46" s="374"/>
      <c r="F46" s="374"/>
      <c r="G46" s="374"/>
      <c r="H46" s="375"/>
      <c r="I46" s="189"/>
      <c r="J46" s="189"/>
      <c r="K46" s="190"/>
      <c r="L46" s="189"/>
      <c r="M46" s="190"/>
      <c r="N46" s="191"/>
      <c r="O46" s="190"/>
      <c r="P46" s="191"/>
      <c r="Q46" s="190"/>
      <c r="R46" s="366" t="s">
        <v>102</v>
      </c>
      <c r="S46" s="366"/>
      <c r="T46" s="367"/>
      <c r="U46" s="255"/>
      <c r="V46" s="255"/>
      <c r="W46" s="188">
        <f>SUM(W8,W10,W12,W14,W16,W18,W20,W22,W24,W26,W28,W30,W32,W34,W36,W38,,W40,W42,W44)</f>
        <v>0</v>
      </c>
      <c r="X46" s="188" t="s">
        <v>51</v>
      </c>
      <c r="Y46" s="223">
        <f>SUM(Y8,Y10,Y12,Y14,Y16,Y18,Y20,Y22,Y24,Y26,Y28,Y30,Y32,Y34,Y36,Y38,,Y40,Y42,Y44)</f>
        <v>0</v>
      </c>
      <c r="Z46" s="188" t="s">
        <v>51</v>
      </c>
      <c r="AA46" s="223">
        <f>SUM(AA8,AA10,AA12,AA14,AA16,AA18,AA20,AA22,AA24,AA26,AA28,AA30,AA32,AA34,AA36,AA38,,AA40,AA42,AA44)</f>
        <v>0</v>
      </c>
      <c r="AB46" s="188" t="s">
        <v>51</v>
      </c>
      <c r="AC46" s="224">
        <f>SUM(AC8,AC10,AC12,AC14,AC16,AC18,AC20,AC22,AC24,AC26,AC28,AC30,AC32,AC34,AC36,AC38,AC40,AC42,AC44)</f>
        <v>0</v>
      </c>
      <c r="AD46" s="195" t="s">
        <v>51</v>
      </c>
      <c r="AE46" s="356"/>
      <c r="AF46" s="362"/>
      <c r="AG46" s="363"/>
    </row>
    <row r="47" spans="1:33" ht="12.75" customHeight="1">
      <c r="A47" s="376"/>
      <c r="B47" s="377"/>
      <c r="C47" s="377"/>
      <c r="D47" s="377"/>
      <c r="E47" s="377"/>
      <c r="F47" s="377"/>
      <c r="G47" s="377"/>
      <c r="H47" s="378"/>
      <c r="I47" s="225"/>
      <c r="J47" s="225"/>
      <c r="K47" s="226"/>
      <c r="L47" s="225"/>
      <c r="M47" s="226"/>
      <c r="N47" s="227"/>
      <c r="O47" s="226"/>
      <c r="P47" s="227"/>
      <c r="Q47" s="225"/>
      <c r="R47" s="368" t="s">
        <v>52</v>
      </c>
      <c r="S47" s="368"/>
      <c r="T47" s="369"/>
      <c r="U47" s="256"/>
      <c r="V47" s="256"/>
      <c r="W47" s="228">
        <f>W46-W45</f>
        <v>0</v>
      </c>
      <c r="X47" s="225" t="s">
        <v>51</v>
      </c>
      <c r="Y47" s="229">
        <f>Y46-Y45</f>
        <v>0</v>
      </c>
      <c r="Z47" s="230" t="s">
        <v>51</v>
      </c>
      <c r="AA47" s="229">
        <f>AA46-AA45</f>
        <v>0</v>
      </c>
      <c r="AB47" s="231" t="s">
        <v>51</v>
      </c>
      <c r="AC47" s="225"/>
      <c r="AD47" s="232"/>
      <c r="AE47" s="294"/>
      <c r="AF47" s="295"/>
      <c r="AG47" s="296"/>
    </row>
    <row r="48" spans="1:30" ht="9.75" customHeight="1">
      <c r="A48" s="222"/>
      <c r="B48" s="222"/>
      <c r="C48" s="222"/>
      <c r="D48" s="222"/>
      <c r="E48" s="222"/>
      <c r="F48" s="222"/>
      <c r="G48" s="222"/>
      <c r="H48" s="222"/>
      <c r="I48" s="233"/>
      <c r="J48" s="233"/>
      <c r="K48" s="233"/>
      <c r="L48" s="233"/>
      <c r="M48" s="233"/>
      <c r="N48" s="233"/>
      <c r="O48" s="233"/>
      <c r="P48" s="233"/>
      <c r="Q48" s="233"/>
      <c r="R48" s="233"/>
      <c r="S48" s="234"/>
      <c r="T48" s="234"/>
      <c r="U48" s="234"/>
      <c r="V48" s="234"/>
      <c r="W48" s="235"/>
      <c r="X48" s="233"/>
      <c r="Y48" s="235"/>
      <c r="Z48" s="233"/>
      <c r="AA48" s="235"/>
      <c r="AB48" s="233"/>
      <c r="AC48" s="233"/>
      <c r="AD48" s="233"/>
    </row>
  </sheetData>
  <sheetProtection/>
  <mergeCells count="110">
    <mergeCell ref="R47:T47"/>
    <mergeCell ref="H43:H44"/>
    <mergeCell ref="AE43:AE44"/>
    <mergeCell ref="AF43:AF44"/>
    <mergeCell ref="AG43:AG44"/>
    <mergeCell ref="A45:H47"/>
    <mergeCell ref="R45:T45"/>
    <mergeCell ref="AE45:AE46"/>
    <mergeCell ref="AF45:AF46"/>
    <mergeCell ref="AG45:AG46"/>
    <mergeCell ref="R46:T46"/>
    <mergeCell ref="H39:H40"/>
    <mergeCell ref="AE39:AE40"/>
    <mergeCell ref="AF39:AF40"/>
    <mergeCell ref="AG39:AG40"/>
    <mergeCell ref="H41:H42"/>
    <mergeCell ref="AE41:AE42"/>
    <mergeCell ref="AF41:AF42"/>
    <mergeCell ref="AG41:AG42"/>
    <mergeCell ref="H35:H36"/>
    <mergeCell ref="AE35:AE36"/>
    <mergeCell ref="AF35:AF36"/>
    <mergeCell ref="AG35:AG36"/>
    <mergeCell ref="H37:H38"/>
    <mergeCell ref="AE37:AE38"/>
    <mergeCell ref="AF37:AF38"/>
    <mergeCell ref="AG37:AG38"/>
    <mergeCell ref="H31:H32"/>
    <mergeCell ref="AE31:AE32"/>
    <mergeCell ref="AF31:AF32"/>
    <mergeCell ref="AG31:AG32"/>
    <mergeCell ref="H33:H34"/>
    <mergeCell ref="AE33:AE34"/>
    <mergeCell ref="AF33:AF34"/>
    <mergeCell ref="AG33:AG34"/>
    <mergeCell ref="H27:H28"/>
    <mergeCell ref="AE27:AE28"/>
    <mergeCell ref="AF27:AF28"/>
    <mergeCell ref="AG27:AG28"/>
    <mergeCell ref="H29:H30"/>
    <mergeCell ref="AE29:AE30"/>
    <mergeCell ref="AF29:AF30"/>
    <mergeCell ref="AG29:AG30"/>
    <mergeCell ref="H23:H24"/>
    <mergeCell ref="AE23:AE24"/>
    <mergeCell ref="AF23:AF24"/>
    <mergeCell ref="AG23:AG24"/>
    <mergeCell ref="H25:H26"/>
    <mergeCell ref="AE25:AE26"/>
    <mergeCell ref="AF25:AF26"/>
    <mergeCell ref="AG25:AG26"/>
    <mergeCell ref="H19:H20"/>
    <mergeCell ref="AE19:AE20"/>
    <mergeCell ref="AF19:AF20"/>
    <mergeCell ref="AG19:AG20"/>
    <mergeCell ref="H21:H22"/>
    <mergeCell ref="AE21:AE22"/>
    <mergeCell ref="AF21:AF22"/>
    <mergeCell ref="AG21:AG22"/>
    <mergeCell ref="H15:H16"/>
    <mergeCell ref="AE15:AE16"/>
    <mergeCell ref="AF15:AF16"/>
    <mergeCell ref="AG15:AG16"/>
    <mergeCell ref="H17:H18"/>
    <mergeCell ref="AE17:AE18"/>
    <mergeCell ref="AF17:AF18"/>
    <mergeCell ref="AG17:AG18"/>
    <mergeCell ref="H11:H12"/>
    <mergeCell ref="AE11:AE12"/>
    <mergeCell ref="AF11:AF12"/>
    <mergeCell ref="AG11:AG12"/>
    <mergeCell ref="H13:H14"/>
    <mergeCell ref="AE13:AE14"/>
    <mergeCell ref="AF13:AF14"/>
    <mergeCell ref="AG13:AG14"/>
    <mergeCell ref="H7:H8"/>
    <mergeCell ref="AE7:AE8"/>
    <mergeCell ref="AF7:AF8"/>
    <mergeCell ref="AG7:AG8"/>
    <mergeCell ref="H9:H10"/>
    <mergeCell ref="AE9:AE10"/>
    <mergeCell ref="AF9:AF10"/>
    <mergeCell ref="AG9:AG10"/>
    <mergeCell ref="AE5:AG5"/>
    <mergeCell ref="E6:F6"/>
    <mergeCell ref="I6:J6"/>
    <mergeCell ref="K6:L6"/>
    <mergeCell ref="M6:N6"/>
    <mergeCell ref="O6:P6"/>
    <mergeCell ref="Q6:R6"/>
    <mergeCell ref="AC6:AD6"/>
    <mergeCell ref="H5:H6"/>
    <mergeCell ref="A1:AC1"/>
    <mergeCell ref="A4:A6"/>
    <mergeCell ref="B4:B6"/>
    <mergeCell ref="C4:D6"/>
    <mergeCell ref="E4:H4"/>
    <mergeCell ref="Y5:Z5"/>
    <mergeCell ref="AA5:AB5"/>
    <mergeCell ref="AC5:AD5"/>
    <mergeCell ref="I4:X4"/>
    <mergeCell ref="Y4:Z4"/>
    <mergeCell ref="AA4:AB4"/>
    <mergeCell ref="E5:F5"/>
    <mergeCell ref="G5:G6"/>
    <mergeCell ref="I5:P5"/>
    <mergeCell ref="Q5:R5"/>
    <mergeCell ref="S5:T6"/>
    <mergeCell ref="U5:V6"/>
    <mergeCell ref="W5:X6"/>
  </mergeCells>
  <printOptions horizontalCentered="1"/>
  <pageMargins left="0.5118110236220472" right="0.35433070866141736" top="0.7874015748031497" bottom="0.3937007874015748" header="0.5118110236220472" footer="0.2755905511811024"/>
  <pageSetup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dimension ref="A1:P33"/>
  <sheetViews>
    <sheetView zoomScalePageLayoutView="0" workbookViewId="0" topLeftCell="A16">
      <selection activeCell="E30" sqref="E30"/>
    </sheetView>
  </sheetViews>
  <sheetFormatPr defaultColWidth="9.00390625" defaultRowHeight="13.5"/>
  <cols>
    <col min="1" max="1" width="4.00390625" style="3" bestFit="1" customWidth="1"/>
    <col min="2" max="2" width="8.625" style="3" customWidth="1"/>
    <col min="3" max="3" width="11.625" style="10" customWidth="1"/>
    <col min="4" max="5" width="20.625" style="10" customWidth="1"/>
    <col min="6" max="6" width="8.25390625" style="10" customWidth="1"/>
    <col min="7" max="7" width="8.25390625" style="10" bestFit="1" customWidth="1"/>
    <col min="8" max="8" width="8.625" style="10" customWidth="1"/>
    <col min="9" max="9" width="6.00390625" style="10" customWidth="1"/>
    <col min="10" max="11" width="8.625" style="10" bestFit="1" customWidth="1"/>
    <col min="12" max="14" width="2.625" style="10" customWidth="1"/>
    <col min="15" max="15" width="20.625" style="10" customWidth="1"/>
    <col min="16" max="16384" width="9.00390625" style="10" customWidth="1"/>
  </cols>
  <sheetData>
    <row r="1" spans="1:15" ht="19.5" customHeight="1">
      <c r="A1" s="381" t="s">
        <v>11</v>
      </c>
      <c r="B1" s="381"/>
      <c r="C1" s="382"/>
      <c r="D1" s="382"/>
      <c r="E1" s="382"/>
      <c r="F1" s="382"/>
      <c r="G1" s="382"/>
      <c r="H1" s="382"/>
      <c r="I1" s="382"/>
      <c r="J1" s="382"/>
      <c r="K1" s="382"/>
      <c r="L1" s="382"/>
      <c r="M1" s="382"/>
      <c r="N1" s="382"/>
      <c r="O1" s="382"/>
    </row>
    <row r="2" spans="1:15" ht="19.5" customHeight="1">
      <c r="A2" s="383"/>
      <c r="B2" s="383"/>
      <c r="C2" s="383"/>
      <c r="D2" s="383"/>
      <c r="E2" s="383"/>
      <c r="F2" s="383"/>
      <c r="G2" s="383"/>
      <c r="H2" s="383"/>
      <c r="I2" s="383"/>
      <c r="J2" s="383"/>
      <c r="K2" s="383"/>
      <c r="L2" s="383"/>
      <c r="M2" s="383"/>
      <c r="N2" s="383"/>
      <c r="O2" s="383"/>
    </row>
    <row r="3" spans="1:15" ht="18" customHeight="1">
      <c r="A3" s="301" t="s">
        <v>80</v>
      </c>
      <c r="B3" s="301"/>
      <c r="C3" s="117"/>
      <c r="D3" s="117"/>
      <c r="E3" s="117"/>
      <c r="F3" s="117"/>
      <c r="G3" s="117"/>
      <c r="H3" s="117"/>
      <c r="I3" s="117"/>
      <c r="J3" s="117"/>
      <c r="K3" s="117"/>
      <c r="L3" s="117"/>
      <c r="M3" s="117"/>
      <c r="N3" s="117"/>
      <c r="O3" s="117"/>
    </row>
    <row r="4" spans="1:15" s="18" customFormat="1" ht="24.75" customHeight="1" thickBot="1">
      <c r="A4" s="1"/>
      <c r="B4" s="384" t="s">
        <v>12</v>
      </c>
      <c r="C4" s="385"/>
      <c r="D4" s="1" t="s">
        <v>0</v>
      </c>
      <c r="E4" s="1" t="s">
        <v>3</v>
      </c>
      <c r="F4" s="1" t="s">
        <v>103</v>
      </c>
      <c r="G4" s="1" t="s">
        <v>4</v>
      </c>
      <c r="H4" s="386" t="s">
        <v>13</v>
      </c>
      <c r="I4" s="387"/>
      <c r="J4" s="1" t="s">
        <v>18</v>
      </c>
      <c r="K4" s="1" t="s">
        <v>17</v>
      </c>
      <c r="L4" s="388" t="s">
        <v>133</v>
      </c>
      <c r="M4" s="389"/>
      <c r="N4" s="390"/>
      <c r="O4" s="1" t="s">
        <v>6</v>
      </c>
    </row>
    <row r="5" spans="1:16" s="18" customFormat="1" ht="16.5" customHeight="1" thickTop="1">
      <c r="A5" s="19">
        <v>1</v>
      </c>
      <c r="B5" s="391"/>
      <c r="C5" s="392"/>
      <c r="D5" s="20"/>
      <c r="E5" s="20"/>
      <c r="F5" s="21"/>
      <c r="G5" s="21"/>
      <c r="H5" s="22"/>
      <c r="I5" s="23"/>
      <c r="J5" s="24"/>
      <c r="K5" s="24">
        <f aca="true" t="shared" si="0" ref="K5:K27">H5*J5</f>
        <v>0</v>
      </c>
      <c r="L5" s="267" t="s">
        <v>136</v>
      </c>
      <c r="M5" s="271" t="s">
        <v>135</v>
      </c>
      <c r="N5" s="269"/>
      <c r="O5" s="25"/>
      <c r="P5" s="26"/>
    </row>
    <row r="6" spans="1:16" s="18" customFormat="1" ht="16.5" customHeight="1">
      <c r="A6" s="2">
        <v>2</v>
      </c>
      <c r="B6" s="393"/>
      <c r="C6" s="394"/>
      <c r="D6" s="27"/>
      <c r="E6" s="27"/>
      <c r="F6" s="28"/>
      <c r="G6" s="28"/>
      <c r="H6" s="29"/>
      <c r="I6" s="30"/>
      <c r="J6" s="31"/>
      <c r="K6" s="31">
        <f t="shared" si="0"/>
        <v>0</v>
      </c>
      <c r="L6" s="268" t="s">
        <v>136</v>
      </c>
      <c r="M6" s="272" t="s">
        <v>135</v>
      </c>
      <c r="N6" s="270"/>
      <c r="O6" s="2"/>
      <c r="P6" s="26"/>
    </row>
    <row r="7" spans="1:16" s="18" customFormat="1" ht="16.5" customHeight="1">
      <c r="A7" s="2">
        <v>3</v>
      </c>
      <c r="B7" s="393"/>
      <c r="C7" s="394"/>
      <c r="D7" s="27"/>
      <c r="E7" s="27"/>
      <c r="F7" s="28"/>
      <c r="G7" s="28"/>
      <c r="H7" s="29"/>
      <c r="I7" s="30"/>
      <c r="J7" s="31"/>
      <c r="K7" s="31">
        <f t="shared" si="0"/>
        <v>0</v>
      </c>
      <c r="L7" s="268" t="s">
        <v>136</v>
      </c>
      <c r="M7" s="272" t="s">
        <v>135</v>
      </c>
      <c r="N7" s="270"/>
      <c r="O7" s="2"/>
      <c r="P7" s="26"/>
    </row>
    <row r="8" spans="1:16" s="18" customFormat="1" ht="16.5" customHeight="1">
      <c r="A8" s="2">
        <v>4</v>
      </c>
      <c r="B8" s="393"/>
      <c r="C8" s="394"/>
      <c r="D8" s="27"/>
      <c r="E8" s="27"/>
      <c r="F8" s="28"/>
      <c r="G8" s="28"/>
      <c r="H8" s="29"/>
      <c r="I8" s="30"/>
      <c r="J8" s="31"/>
      <c r="K8" s="31">
        <f t="shared" si="0"/>
        <v>0</v>
      </c>
      <c r="L8" s="268" t="s">
        <v>136</v>
      </c>
      <c r="M8" s="272" t="s">
        <v>135</v>
      </c>
      <c r="N8" s="270"/>
      <c r="O8" s="2"/>
      <c r="P8" s="26"/>
    </row>
    <row r="9" spans="1:16" s="18" customFormat="1" ht="16.5" customHeight="1">
      <c r="A9" s="2">
        <v>5</v>
      </c>
      <c r="B9" s="393"/>
      <c r="C9" s="394"/>
      <c r="D9" s="27"/>
      <c r="E9" s="27"/>
      <c r="F9" s="28"/>
      <c r="G9" s="28"/>
      <c r="H9" s="29"/>
      <c r="I9" s="30"/>
      <c r="J9" s="31"/>
      <c r="K9" s="31">
        <f t="shared" si="0"/>
        <v>0</v>
      </c>
      <c r="L9" s="268" t="s">
        <v>136</v>
      </c>
      <c r="M9" s="272" t="s">
        <v>135</v>
      </c>
      <c r="N9" s="270"/>
      <c r="O9" s="2"/>
      <c r="P9" s="26"/>
    </row>
    <row r="10" spans="1:16" s="18" customFormat="1" ht="16.5" customHeight="1">
      <c r="A10" s="2">
        <v>6</v>
      </c>
      <c r="B10" s="393"/>
      <c r="C10" s="394"/>
      <c r="D10" s="27"/>
      <c r="E10" s="27"/>
      <c r="F10" s="28"/>
      <c r="G10" s="28"/>
      <c r="H10" s="29"/>
      <c r="I10" s="30"/>
      <c r="J10" s="31"/>
      <c r="K10" s="31">
        <f t="shared" si="0"/>
        <v>0</v>
      </c>
      <c r="L10" s="268" t="s">
        <v>136</v>
      </c>
      <c r="M10" s="272" t="s">
        <v>135</v>
      </c>
      <c r="N10" s="270"/>
      <c r="O10" s="2"/>
      <c r="P10" s="26"/>
    </row>
    <row r="11" spans="1:16" s="18" customFormat="1" ht="16.5" customHeight="1">
      <c r="A11" s="2">
        <v>7</v>
      </c>
      <c r="B11" s="393"/>
      <c r="C11" s="394"/>
      <c r="D11" s="27"/>
      <c r="E11" s="27"/>
      <c r="F11" s="28"/>
      <c r="G11" s="28"/>
      <c r="H11" s="29"/>
      <c r="I11" s="30"/>
      <c r="J11" s="31"/>
      <c r="K11" s="31">
        <f t="shared" si="0"/>
        <v>0</v>
      </c>
      <c r="L11" s="268" t="s">
        <v>136</v>
      </c>
      <c r="M11" s="272" t="s">
        <v>135</v>
      </c>
      <c r="N11" s="270"/>
      <c r="O11" s="2"/>
      <c r="P11" s="26"/>
    </row>
    <row r="12" spans="1:16" s="18" customFormat="1" ht="16.5" customHeight="1">
      <c r="A12" s="2">
        <v>8</v>
      </c>
      <c r="B12" s="393"/>
      <c r="C12" s="394"/>
      <c r="D12" s="27"/>
      <c r="E12" s="27"/>
      <c r="F12" s="28"/>
      <c r="G12" s="28"/>
      <c r="H12" s="29"/>
      <c r="I12" s="30"/>
      <c r="J12" s="31"/>
      <c r="K12" s="31">
        <f t="shared" si="0"/>
        <v>0</v>
      </c>
      <c r="L12" s="268" t="s">
        <v>136</v>
      </c>
      <c r="M12" s="272" t="s">
        <v>135</v>
      </c>
      <c r="N12" s="270"/>
      <c r="O12" s="2"/>
      <c r="P12" s="26"/>
    </row>
    <row r="13" spans="1:16" s="18" customFormat="1" ht="16.5" customHeight="1">
      <c r="A13" s="2">
        <v>9</v>
      </c>
      <c r="B13" s="393"/>
      <c r="C13" s="394"/>
      <c r="D13" s="27"/>
      <c r="E13" s="27"/>
      <c r="F13" s="28"/>
      <c r="G13" s="28"/>
      <c r="H13" s="29"/>
      <c r="I13" s="30"/>
      <c r="J13" s="31"/>
      <c r="K13" s="31">
        <f t="shared" si="0"/>
        <v>0</v>
      </c>
      <c r="L13" s="268" t="s">
        <v>136</v>
      </c>
      <c r="M13" s="272" t="s">
        <v>135</v>
      </c>
      <c r="N13" s="270"/>
      <c r="O13" s="2"/>
      <c r="P13" s="26"/>
    </row>
    <row r="14" spans="1:16" s="18" customFormat="1" ht="16.5" customHeight="1">
      <c r="A14" s="2">
        <v>10</v>
      </c>
      <c r="B14" s="393"/>
      <c r="C14" s="394"/>
      <c r="D14" s="27"/>
      <c r="E14" s="27"/>
      <c r="F14" s="28"/>
      <c r="G14" s="28"/>
      <c r="H14" s="29"/>
      <c r="I14" s="30"/>
      <c r="J14" s="31"/>
      <c r="K14" s="31">
        <f t="shared" si="0"/>
        <v>0</v>
      </c>
      <c r="L14" s="268" t="s">
        <v>136</v>
      </c>
      <c r="M14" s="272" t="s">
        <v>135</v>
      </c>
      <c r="N14" s="270"/>
      <c r="O14" s="2"/>
      <c r="P14" s="26"/>
    </row>
    <row r="15" spans="1:16" s="18" customFormat="1" ht="16.5" customHeight="1">
      <c r="A15" s="2">
        <v>11</v>
      </c>
      <c r="B15" s="393"/>
      <c r="C15" s="394"/>
      <c r="D15" s="27"/>
      <c r="E15" s="27"/>
      <c r="F15" s="28"/>
      <c r="G15" s="28"/>
      <c r="H15" s="29"/>
      <c r="I15" s="30"/>
      <c r="J15" s="31"/>
      <c r="K15" s="31">
        <f t="shared" si="0"/>
        <v>0</v>
      </c>
      <c r="L15" s="268" t="s">
        <v>136</v>
      </c>
      <c r="M15" s="272" t="s">
        <v>135</v>
      </c>
      <c r="N15" s="270"/>
      <c r="O15" s="2"/>
      <c r="P15" s="26"/>
    </row>
    <row r="16" spans="1:16" s="18" customFormat="1" ht="16.5" customHeight="1">
      <c r="A16" s="2">
        <v>12</v>
      </c>
      <c r="B16" s="393"/>
      <c r="C16" s="394"/>
      <c r="D16" s="27"/>
      <c r="E16" s="27"/>
      <c r="F16" s="28"/>
      <c r="G16" s="28"/>
      <c r="H16" s="29"/>
      <c r="I16" s="30"/>
      <c r="J16" s="31"/>
      <c r="K16" s="31">
        <f t="shared" si="0"/>
        <v>0</v>
      </c>
      <c r="L16" s="268" t="s">
        <v>136</v>
      </c>
      <c r="M16" s="272" t="s">
        <v>135</v>
      </c>
      <c r="N16" s="270"/>
      <c r="O16" s="2"/>
      <c r="P16" s="26"/>
    </row>
    <row r="17" spans="1:16" s="18" customFormat="1" ht="16.5" customHeight="1">
      <c r="A17" s="2">
        <v>13</v>
      </c>
      <c r="B17" s="393"/>
      <c r="C17" s="394"/>
      <c r="D17" s="27"/>
      <c r="E17" s="27"/>
      <c r="F17" s="28"/>
      <c r="G17" s="28"/>
      <c r="H17" s="29"/>
      <c r="I17" s="30"/>
      <c r="J17" s="31"/>
      <c r="K17" s="31">
        <f t="shared" si="0"/>
        <v>0</v>
      </c>
      <c r="L17" s="268" t="s">
        <v>136</v>
      </c>
      <c r="M17" s="272" t="s">
        <v>135</v>
      </c>
      <c r="N17" s="270"/>
      <c r="O17" s="2"/>
      <c r="P17" s="26"/>
    </row>
    <row r="18" spans="1:15" s="18" customFormat="1" ht="16.5" customHeight="1">
      <c r="A18" s="2">
        <v>14</v>
      </c>
      <c r="B18" s="393"/>
      <c r="C18" s="394"/>
      <c r="D18" s="27"/>
      <c r="E18" s="27"/>
      <c r="F18" s="28"/>
      <c r="G18" s="28"/>
      <c r="H18" s="29"/>
      <c r="I18" s="30"/>
      <c r="J18" s="31"/>
      <c r="K18" s="31">
        <f t="shared" si="0"/>
        <v>0</v>
      </c>
      <c r="L18" s="268" t="s">
        <v>136</v>
      </c>
      <c r="M18" s="272" t="s">
        <v>135</v>
      </c>
      <c r="N18" s="270"/>
      <c r="O18" s="2"/>
    </row>
    <row r="19" spans="1:15" s="18" customFormat="1" ht="16.5" customHeight="1">
      <c r="A19" s="2">
        <v>15</v>
      </c>
      <c r="B19" s="393"/>
      <c r="C19" s="394"/>
      <c r="D19" s="27"/>
      <c r="E19" s="27"/>
      <c r="F19" s="28"/>
      <c r="G19" s="28"/>
      <c r="H19" s="29"/>
      <c r="I19" s="30"/>
      <c r="J19" s="31"/>
      <c r="K19" s="31">
        <f t="shared" si="0"/>
        <v>0</v>
      </c>
      <c r="L19" s="268" t="s">
        <v>136</v>
      </c>
      <c r="M19" s="272" t="s">
        <v>135</v>
      </c>
      <c r="N19" s="270"/>
      <c r="O19" s="32"/>
    </row>
    <row r="20" spans="1:15" s="18" customFormat="1" ht="16.5" customHeight="1">
      <c r="A20" s="395" t="s">
        <v>82</v>
      </c>
      <c r="B20" s="396"/>
      <c r="C20" s="396"/>
      <c r="D20" s="396"/>
      <c r="E20" s="396"/>
      <c r="F20" s="396"/>
      <c r="G20" s="396"/>
      <c r="H20" s="396"/>
      <c r="I20" s="396"/>
      <c r="J20" s="397"/>
      <c r="K20" s="34">
        <f>SUM(K5:K19)</f>
        <v>0</v>
      </c>
      <c r="L20" s="398"/>
      <c r="M20" s="399"/>
      <c r="N20" s="400"/>
      <c r="O20" s="35"/>
    </row>
    <row r="21" spans="1:15" s="18" customFormat="1" ht="16.5" customHeight="1">
      <c r="A21" s="128"/>
      <c r="B21" s="128"/>
      <c r="C21" s="128"/>
      <c r="D21" s="128"/>
      <c r="E21" s="128"/>
      <c r="F21" s="128"/>
      <c r="G21" s="128"/>
      <c r="H21" s="128"/>
      <c r="I21" s="128"/>
      <c r="J21" s="128"/>
      <c r="K21" s="126"/>
      <c r="L21" s="126"/>
      <c r="M21" s="126"/>
      <c r="N21" s="126"/>
      <c r="O21" s="129"/>
    </row>
    <row r="22" spans="1:15" s="18" customFormat="1" ht="16.5" customHeight="1">
      <c r="A22" s="401" t="s">
        <v>81</v>
      </c>
      <c r="B22" s="401"/>
      <c r="C22" s="130"/>
      <c r="D22" s="130"/>
      <c r="E22" s="130"/>
      <c r="F22" s="130"/>
      <c r="G22" s="130"/>
      <c r="H22" s="130"/>
      <c r="I22" s="130"/>
      <c r="J22" s="130"/>
      <c r="K22" s="127"/>
      <c r="L22" s="127"/>
      <c r="M22" s="127"/>
      <c r="N22" s="127"/>
      <c r="O22" s="131"/>
    </row>
    <row r="23" spans="1:15" s="18" customFormat="1" ht="24.75" customHeight="1" thickBot="1">
      <c r="A23" s="1"/>
      <c r="B23" s="1"/>
      <c r="C23" s="1" t="s">
        <v>12</v>
      </c>
      <c r="D23" s="1" t="s">
        <v>0</v>
      </c>
      <c r="E23" s="1" t="s">
        <v>3</v>
      </c>
      <c r="F23" s="1" t="s">
        <v>103</v>
      </c>
      <c r="G23" s="1" t="s">
        <v>4</v>
      </c>
      <c r="H23" s="386" t="s">
        <v>13</v>
      </c>
      <c r="I23" s="387"/>
      <c r="J23" s="1" t="s">
        <v>18</v>
      </c>
      <c r="K23" s="1" t="s">
        <v>17</v>
      </c>
      <c r="L23" s="388" t="s">
        <v>133</v>
      </c>
      <c r="M23" s="389"/>
      <c r="N23" s="390"/>
      <c r="O23" s="1" t="s">
        <v>6</v>
      </c>
    </row>
    <row r="24" spans="1:15" s="18" customFormat="1" ht="16.5" customHeight="1" thickTop="1">
      <c r="A24" s="19">
        <v>1</v>
      </c>
      <c r="B24" s="19"/>
      <c r="C24" s="120"/>
      <c r="D24" s="120"/>
      <c r="E24" s="120"/>
      <c r="F24" s="120"/>
      <c r="G24" s="121"/>
      <c r="H24" s="122"/>
      <c r="I24" s="123"/>
      <c r="J24" s="124"/>
      <c r="K24" s="124">
        <f t="shared" si="0"/>
        <v>0</v>
      </c>
      <c r="L24" s="267" t="s">
        <v>136</v>
      </c>
      <c r="M24" s="271" t="s">
        <v>135</v>
      </c>
      <c r="N24" s="269"/>
      <c r="O24" s="125"/>
    </row>
    <row r="25" spans="1:15" s="18" customFormat="1" ht="16.5" customHeight="1">
      <c r="A25" s="2">
        <v>2</v>
      </c>
      <c r="B25" s="2"/>
      <c r="C25" s="27"/>
      <c r="D25" s="27"/>
      <c r="E25" s="27"/>
      <c r="F25" s="27"/>
      <c r="G25" s="28"/>
      <c r="H25" s="29"/>
      <c r="I25" s="30"/>
      <c r="J25" s="31"/>
      <c r="K25" s="31">
        <f t="shared" si="0"/>
        <v>0</v>
      </c>
      <c r="L25" s="268" t="s">
        <v>136</v>
      </c>
      <c r="M25" s="272" t="s">
        <v>135</v>
      </c>
      <c r="N25" s="270"/>
      <c r="O25" s="32"/>
    </row>
    <row r="26" spans="1:15" s="18" customFormat="1" ht="16.5" customHeight="1">
      <c r="A26" s="2">
        <v>3</v>
      </c>
      <c r="B26" s="2"/>
      <c r="C26" s="27"/>
      <c r="D26" s="27"/>
      <c r="E26" s="27"/>
      <c r="F26" s="27"/>
      <c r="G26" s="28"/>
      <c r="H26" s="29"/>
      <c r="I26" s="30"/>
      <c r="J26" s="31"/>
      <c r="K26" s="31">
        <f t="shared" si="0"/>
        <v>0</v>
      </c>
      <c r="L26" s="268" t="s">
        <v>136</v>
      </c>
      <c r="M26" s="272" t="s">
        <v>135</v>
      </c>
      <c r="N26" s="270"/>
      <c r="O26" s="32"/>
    </row>
    <row r="27" spans="1:15" s="18" customFormat="1" ht="16.5" customHeight="1">
      <c r="A27" s="2">
        <v>4</v>
      </c>
      <c r="B27" s="2"/>
      <c r="C27" s="27"/>
      <c r="D27" s="27"/>
      <c r="E27" s="27"/>
      <c r="F27" s="27"/>
      <c r="G27" s="28"/>
      <c r="H27" s="29"/>
      <c r="I27" s="30"/>
      <c r="J27" s="31"/>
      <c r="K27" s="31">
        <f t="shared" si="0"/>
        <v>0</v>
      </c>
      <c r="L27" s="268" t="s">
        <v>136</v>
      </c>
      <c r="M27" s="272" t="s">
        <v>135</v>
      </c>
      <c r="N27" s="270"/>
      <c r="O27" s="32"/>
    </row>
    <row r="28" spans="1:15" s="18" customFormat="1" ht="16.5" customHeight="1">
      <c r="A28" s="2">
        <v>5</v>
      </c>
      <c r="B28" s="2"/>
      <c r="C28" s="27"/>
      <c r="D28" s="27"/>
      <c r="E28" s="32"/>
      <c r="F28" s="32"/>
      <c r="G28" s="28"/>
      <c r="H28" s="29"/>
      <c r="I28" s="33"/>
      <c r="J28" s="31"/>
      <c r="K28" s="31">
        <f>H28*J28</f>
        <v>0</v>
      </c>
      <c r="L28" s="268" t="s">
        <v>136</v>
      </c>
      <c r="M28" s="272" t="s">
        <v>135</v>
      </c>
      <c r="N28" s="270"/>
      <c r="O28" s="32"/>
    </row>
    <row r="29" spans="1:15" s="18" customFormat="1" ht="16.5" customHeight="1">
      <c r="A29" s="395" t="s">
        <v>83</v>
      </c>
      <c r="B29" s="396"/>
      <c r="C29" s="396"/>
      <c r="D29" s="396"/>
      <c r="E29" s="396"/>
      <c r="F29" s="396"/>
      <c r="G29" s="396"/>
      <c r="H29" s="396"/>
      <c r="I29" s="396"/>
      <c r="J29" s="397"/>
      <c r="K29" s="34">
        <f>SUM(K24:K28)</f>
        <v>0</v>
      </c>
      <c r="L29" s="398"/>
      <c r="M29" s="399"/>
      <c r="N29" s="400"/>
      <c r="O29" s="35"/>
    </row>
    <row r="30" spans="1:14" s="12" customFormat="1" ht="17.25" customHeight="1">
      <c r="A30" s="11"/>
      <c r="B30" s="11"/>
      <c r="C30" s="14"/>
      <c r="D30" s="14"/>
      <c r="G30" s="15"/>
      <c r="H30" s="16"/>
      <c r="I30" s="16"/>
      <c r="J30" s="17"/>
      <c r="K30" s="17"/>
      <c r="L30" s="17"/>
      <c r="M30" s="17"/>
      <c r="N30" s="17"/>
    </row>
    <row r="31" spans="1:15" s="18" customFormat="1" ht="16.5" customHeight="1">
      <c r="A31" s="395" t="s">
        <v>84</v>
      </c>
      <c r="B31" s="396"/>
      <c r="C31" s="396"/>
      <c r="D31" s="396"/>
      <c r="E31" s="396"/>
      <c r="F31" s="396"/>
      <c r="G31" s="396"/>
      <c r="H31" s="396"/>
      <c r="I31" s="396"/>
      <c r="J31" s="397"/>
      <c r="K31" s="34">
        <f>K20+K29</f>
        <v>0</v>
      </c>
      <c r="L31" s="398"/>
      <c r="M31" s="399"/>
      <c r="N31" s="400"/>
      <c r="O31" s="35"/>
    </row>
    <row r="32" spans="1:2" ht="13.5">
      <c r="A32" s="155" t="s">
        <v>93</v>
      </c>
      <c r="B32" s="155"/>
    </row>
    <row r="33" spans="1:2" ht="13.5">
      <c r="A33" s="155" t="s">
        <v>138</v>
      </c>
      <c r="B33" s="155"/>
    </row>
  </sheetData>
  <sheetProtection/>
  <mergeCells count="30">
    <mergeCell ref="H23:I23"/>
    <mergeCell ref="L23:N23"/>
    <mergeCell ref="A29:J29"/>
    <mergeCell ref="L29:N29"/>
    <mergeCell ref="A31:J31"/>
    <mergeCell ref="L31:N31"/>
    <mergeCell ref="B17:C17"/>
    <mergeCell ref="B18:C18"/>
    <mergeCell ref="B19:C19"/>
    <mergeCell ref="A20:J20"/>
    <mergeCell ref="L20:N20"/>
    <mergeCell ref="A22:B22"/>
    <mergeCell ref="B11:C11"/>
    <mergeCell ref="B12:C12"/>
    <mergeCell ref="B13:C13"/>
    <mergeCell ref="B14:C14"/>
    <mergeCell ref="B15:C15"/>
    <mergeCell ref="B16:C16"/>
    <mergeCell ref="B5:C5"/>
    <mergeCell ref="B6:C6"/>
    <mergeCell ref="B7:C7"/>
    <mergeCell ref="B8:C8"/>
    <mergeCell ref="B9:C9"/>
    <mergeCell ref="B10:C10"/>
    <mergeCell ref="A1:O1"/>
    <mergeCell ref="A2:O2"/>
    <mergeCell ref="A3:B3"/>
    <mergeCell ref="B4:C4"/>
    <mergeCell ref="H4:I4"/>
    <mergeCell ref="L4:N4"/>
  </mergeCells>
  <printOptions horizontalCentered="1"/>
  <pageMargins left="0.6692913385826772" right="0.5905511811023623" top="0.7874015748031497" bottom="0.3937007874015748" header="0.7086614173228347" footer="0.275590551181102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P33"/>
  <sheetViews>
    <sheetView zoomScalePageLayoutView="0" workbookViewId="0" topLeftCell="A16">
      <selection activeCell="K10" sqref="K10"/>
    </sheetView>
  </sheetViews>
  <sheetFormatPr defaultColWidth="9.00390625" defaultRowHeight="13.5"/>
  <cols>
    <col min="1" max="1" width="4.00390625" style="3" bestFit="1" customWidth="1"/>
    <col min="2" max="2" width="8.625" style="3" customWidth="1"/>
    <col min="3" max="3" width="13.625" style="10" customWidth="1"/>
    <col min="4" max="5" width="20.625" style="10" customWidth="1"/>
    <col min="6" max="6" width="8.25390625" style="10" customWidth="1"/>
    <col min="7" max="7" width="8.25390625" style="10" bestFit="1" customWidth="1"/>
    <col min="8" max="8" width="8.625" style="10" customWidth="1"/>
    <col min="9" max="9" width="6.00390625" style="10" customWidth="1"/>
    <col min="10" max="11" width="8.625" style="10" bestFit="1" customWidth="1"/>
    <col min="12" max="14" width="4.25390625" style="10" customWidth="1"/>
    <col min="15" max="15" width="17.625" style="10" customWidth="1"/>
    <col min="16" max="16384" width="9.00390625" style="10" customWidth="1"/>
  </cols>
  <sheetData>
    <row r="1" spans="1:15" ht="19.5" customHeight="1">
      <c r="A1" s="381" t="s">
        <v>54</v>
      </c>
      <c r="B1" s="381"/>
      <c r="C1" s="402"/>
      <c r="D1" s="402"/>
      <c r="E1" s="402"/>
      <c r="F1" s="402"/>
      <c r="G1" s="402"/>
      <c r="H1" s="402"/>
      <c r="I1" s="402"/>
      <c r="J1" s="402"/>
      <c r="K1" s="402"/>
      <c r="L1" s="402"/>
      <c r="M1" s="402"/>
      <c r="N1" s="402"/>
      <c r="O1" s="402"/>
    </row>
    <row r="2" spans="1:15" ht="19.5" customHeight="1">
      <c r="A2" s="4"/>
      <c r="B2" s="4"/>
      <c r="C2" s="118"/>
      <c r="D2" s="118"/>
      <c r="E2" s="118"/>
      <c r="F2" s="118"/>
      <c r="G2" s="118"/>
      <c r="H2" s="118"/>
      <c r="I2" s="118"/>
      <c r="J2" s="118"/>
      <c r="K2" s="118"/>
      <c r="L2" s="118"/>
      <c r="M2" s="118"/>
      <c r="N2" s="118"/>
      <c r="O2" s="118"/>
    </row>
    <row r="3" spans="1:15" ht="17.25">
      <c r="A3" s="301" t="s">
        <v>80</v>
      </c>
      <c r="B3" s="301"/>
      <c r="C3" s="13"/>
      <c r="D3" s="13"/>
      <c r="E3" s="13"/>
      <c r="F3" s="13"/>
      <c r="G3" s="13"/>
      <c r="H3" s="13"/>
      <c r="I3" s="13"/>
      <c r="J3" s="13"/>
      <c r="K3" s="13"/>
      <c r="L3" s="13"/>
      <c r="M3" s="13"/>
      <c r="N3" s="13"/>
      <c r="O3" s="13"/>
    </row>
    <row r="4" spans="1:15" s="18" customFormat="1" ht="24.75" customHeight="1" thickBot="1">
      <c r="A4" s="1"/>
      <c r="B4" s="384" t="s">
        <v>14</v>
      </c>
      <c r="C4" s="385"/>
      <c r="D4" s="1" t="s">
        <v>0</v>
      </c>
      <c r="E4" s="1" t="s">
        <v>7</v>
      </c>
      <c r="F4" s="1" t="s">
        <v>105</v>
      </c>
      <c r="G4" s="1" t="s">
        <v>4</v>
      </c>
      <c r="H4" s="384" t="s">
        <v>1</v>
      </c>
      <c r="I4" s="385"/>
      <c r="J4" s="1" t="s">
        <v>18</v>
      </c>
      <c r="K4" s="1" t="s">
        <v>17</v>
      </c>
      <c r="L4" s="388" t="s">
        <v>133</v>
      </c>
      <c r="M4" s="389"/>
      <c r="N4" s="390"/>
      <c r="O4" s="1" t="s">
        <v>6</v>
      </c>
    </row>
    <row r="5" spans="1:16" s="18" customFormat="1" ht="16.5" customHeight="1" thickTop="1">
      <c r="A5" s="19">
        <v>1</v>
      </c>
      <c r="B5" s="391"/>
      <c r="C5" s="392"/>
      <c r="D5" s="20"/>
      <c r="E5" s="20"/>
      <c r="F5" s="21"/>
      <c r="G5" s="21"/>
      <c r="H5" s="22"/>
      <c r="I5" s="23"/>
      <c r="J5" s="24"/>
      <c r="K5" s="31">
        <f>H5*J5</f>
        <v>0</v>
      </c>
      <c r="L5" s="273" t="s">
        <v>139</v>
      </c>
      <c r="M5" s="271" t="s">
        <v>135</v>
      </c>
      <c r="N5" s="274"/>
      <c r="O5" s="25"/>
      <c r="P5" s="26"/>
    </row>
    <row r="6" spans="1:15" s="18" customFormat="1" ht="16.5" customHeight="1">
      <c r="A6" s="2">
        <v>2</v>
      </c>
      <c r="B6" s="403"/>
      <c r="C6" s="404"/>
      <c r="D6" s="27"/>
      <c r="E6" s="27"/>
      <c r="F6" s="291"/>
      <c r="G6" s="298"/>
      <c r="H6" s="29"/>
      <c r="I6" s="30"/>
      <c r="J6" s="31"/>
      <c r="K6" s="31">
        <f>H6*J6</f>
        <v>0</v>
      </c>
      <c r="L6" s="268" t="s">
        <v>139</v>
      </c>
      <c r="M6" s="272" t="s">
        <v>135</v>
      </c>
      <c r="N6" s="270"/>
      <c r="O6" s="2"/>
    </row>
    <row r="7" spans="1:15" s="18" customFormat="1" ht="16.5" customHeight="1">
      <c r="A7" s="2">
        <v>3</v>
      </c>
      <c r="B7" s="403"/>
      <c r="C7" s="404"/>
      <c r="D7" s="27"/>
      <c r="E7" s="32"/>
      <c r="F7" s="28"/>
      <c r="G7" s="28"/>
      <c r="H7" s="29"/>
      <c r="I7" s="33"/>
      <c r="J7" s="31"/>
      <c r="K7" s="31">
        <f>H7*J7</f>
        <v>0</v>
      </c>
      <c r="L7" s="268" t="s">
        <v>139</v>
      </c>
      <c r="M7" s="272" t="s">
        <v>135</v>
      </c>
      <c r="N7" s="270"/>
      <c r="O7" s="32"/>
    </row>
    <row r="8" spans="1:15" s="18" customFormat="1" ht="16.5" customHeight="1">
      <c r="A8" s="2">
        <v>4</v>
      </c>
      <c r="B8" s="403"/>
      <c r="C8" s="404"/>
      <c r="D8" s="27"/>
      <c r="E8" s="32"/>
      <c r="F8" s="28"/>
      <c r="G8" s="28"/>
      <c r="H8" s="29"/>
      <c r="I8" s="33"/>
      <c r="J8" s="31"/>
      <c r="K8" s="31">
        <f>H8*J8</f>
        <v>0</v>
      </c>
      <c r="L8" s="268" t="s">
        <v>139</v>
      </c>
      <c r="M8" s="272" t="s">
        <v>135</v>
      </c>
      <c r="N8" s="270"/>
      <c r="O8" s="32"/>
    </row>
    <row r="9" spans="1:15" s="18" customFormat="1" ht="16.5" customHeight="1">
      <c r="A9" s="2">
        <v>5</v>
      </c>
      <c r="B9" s="403"/>
      <c r="C9" s="404"/>
      <c r="D9" s="27"/>
      <c r="E9" s="32"/>
      <c r="F9" s="28"/>
      <c r="G9" s="28"/>
      <c r="H9" s="29"/>
      <c r="I9" s="33"/>
      <c r="J9" s="31"/>
      <c r="K9" s="31">
        <f aca="true" t="shared" si="0" ref="K9:K28">H9*J9</f>
        <v>0</v>
      </c>
      <c r="L9" s="268" t="s">
        <v>139</v>
      </c>
      <c r="M9" s="272" t="s">
        <v>135</v>
      </c>
      <c r="N9" s="270"/>
      <c r="O9" s="32"/>
    </row>
    <row r="10" spans="1:16" s="18" customFormat="1" ht="16.5" customHeight="1">
      <c r="A10" s="2">
        <v>6</v>
      </c>
      <c r="B10" s="403"/>
      <c r="C10" s="404"/>
      <c r="D10" s="27"/>
      <c r="E10" s="32"/>
      <c r="F10" s="28"/>
      <c r="G10" s="28"/>
      <c r="H10" s="29"/>
      <c r="I10" s="33"/>
      <c r="J10" s="31"/>
      <c r="K10" s="31">
        <f t="shared" si="0"/>
        <v>0</v>
      </c>
      <c r="L10" s="268" t="s">
        <v>139</v>
      </c>
      <c r="M10" s="272" t="s">
        <v>135</v>
      </c>
      <c r="N10" s="270"/>
      <c r="O10" s="32"/>
      <c r="P10" s="26"/>
    </row>
    <row r="11" spans="1:15" s="18" customFormat="1" ht="16.5" customHeight="1">
      <c r="A11" s="2">
        <v>7</v>
      </c>
      <c r="B11" s="403"/>
      <c r="C11" s="404"/>
      <c r="D11" s="27"/>
      <c r="E11" s="32"/>
      <c r="F11" s="28"/>
      <c r="G11" s="28"/>
      <c r="H11" s="29"/>
      <c r="I11" s="33"/>
      <c r="J11" s="31"/>
      <c r="K11" s="31">
        <f t="shared" si="0"/>
        <v>0</v>
      </c>
      <c r="L11" s="268" t="s">
        <v>139</v>
      </c>
      <c r="M11" s="272" t="s">
        <v>135</v>
      </c>
      <c r="N11" s="270"/>
      <c r="O11" s="32"/>
    </row>
    <row r="12" spans="1:15" s="18" customFormat="1" ht="16.5" customHeight="1">
      <c r="A12" s="2">
        <v>8</v>
      </c>
      <c r="B12" s="403"/>
      <c r="C12" s="404"/>
      <c r="D12" s="27"/>
      <c r="E12" s="32"/>
      <c r="F12" s="28"/>
      <c r="G12" s="28"/>
      <c r="H12" s="29"/>
      <c r="I12" s="33"/>
      <c r="J12" s="31"/>
      <c r="K12" s="31">
        <f t="shared" si="0"/>
        <v>0</v>
      </c>
      <c r="L12" s="268" t="s">
        <v>139</v>
      </c>
      <c r="M12" s="272" t="s">
        <v>135</v>
      </c>
      <c r="N12" s="270"/>
      <c r="O12" s="32"/>
    </row>
    <row r="13" spans="1:15" s="18" customFormat="1" ht="16.5" customHeight="1">
      <c r="A13" s="2">
        <v>9</v>
      </c>
      <c r="B13" s="403"/>
      <c r="C13" s="404"/>
      <c r="D13" s="27"/>
      <c r="E13" s="32"/>
      <c r="F13" s="28"/>
      <c r="G13" s="28"/>
      <c r="H13" s="29"/>
      <c r="I13" s="33"/>
      <c r="J13" s="31"/>
      <c r="K13" s="31">
        <f t="shared" si="0"/>
        <v>0</v>
      </c>
      <c r="L13" s="268" t="s">
        <v>139</v>
      </c>
      <c r="M13" s="272" t="s">
        <v>135</v>
      </c>
      <c r="N13" s="270"/>
      <c r="O13" s="32"/>
    </row>
    <row r="14" spans="1:15" s="18" customFormat="1" ht="16.5" customHeight="1">
      <c r="A14" s="2">
        <v>10</v>
      </c>
      <c r="B14" s="403"/>
      <c r="C14" s="404"/>
      <c r="D14" s="27"/>
      <c r="E14" s="32"/>
      <c r="F14" s="28"/>
      <c r="G14" s="28"/>
      <c r="H14" s="29"/>
      <c r="I14" s="33"/>
      <c r="J14" s="31"/>
      <c r="K14" s="31">
        <f t="shared" si="0"/>
        <v>0</v>
      </c>
      <c r="L14" s="268" t="s">
        <v>139</v>
      </c>
      <c r="M14" s="272" t="s">
        <v>135</v>
      </c>
      <c r="N14" s="270"/>
      <c r="O14" s="32"/>
    </row>
    <row r="15" spans="1:16" s="18" customFormat="1" ht="16.5" customHeight="1">
      <c r="A15" s="2">
        <v>11</v>
      </c>
      <c r="B15" s="403"/>
      <c r="C15" s="404"/>
      <c r="D15" s="27"/>
      <c r="E15" s="32"/>
      <c r="F15" s="28"/>
      <c r="G15" s="28"/>
      <c r="H15" s="29"/>
      <c r="I15" s="33"/>
      <c r="J15" s="31"/>
      <c r="K15" s="31">
        <f t="shared" si="0"/>
        <v>0</v>
      </c>
      <c r="L15" s="268" t="s">
        <v>139</v>
      </c>
      <c r="M15" s="272" t="s">
        <v>135</v>
      </c>
      <c r="N15" s="270"/>
      <c r="O15" s="32"/>
      <c r="P15" s="26"/>
    </row>
    <row r="16" spans="1:15" s="18" customFormat="1" ht="16.5" customHeight="1">
      <c r="A16" s="2">
        <v>12</v>
      </c>
      <c r="B16" s="403"/>
      <c r="C16" s="404"/>
      <c r="D16" s="27"/>
      <c r="E16" s="32"/>
      <c r="F16" s="28"/>
      <c r="G16" s="28"/>
      <c r="H16" s="29"/>
      <c r="I16" s="33"/>
      <c r="J16" s="31"/>
      <c r="K16" s="31">
        <f t="shared" si="0"/>
        <v>0</v>
      </c>
      <c r="L16" s="268" t="s">
        <v>139</v>
      </c>
      <c r="M16" s="272" t="s">
        <v>135</v>
      </c>
      <c r="N16" s="270"/>
      <c r="O16" s="32"/>
    </row>
    <row r="17" spans="1:15" s="18" customFormat="1" ht="16.5" customHeight="1">
      <c r="A17" s="2">
        <v>13</v>
      </c>
      <c r="B17" s="403"/>
      <c r="C17" s="404"/>
      <c r="D17" s="27"/>
      <c r="E17" s="32"/>
      <c r="F17" s="28"/>
      <c r="G17" s="28"/>
      <c r="H17" s="29"/>
      <c r="I17" s="33"/>
      <c r="J17" s="31"/>
      <c r="K17" s="31">
        <f t="shared" si="0"/>
        <v>0</v>
      </c>
      <c r="L17" s="268" t="s">
        <v>139</v>
      </c>
      <c r="M17" s="272" t="s">
        <v>135</v>
      </c>
      <c r="N17" s="270"/>
      <c r="O17" s="32"/>
    </row>
    <row r="18" spans="1:15" s="18" customFormat="1" ht="16.5" customHeight="1">
      <c r="A18" s="2">
        <v>14</v>
      </c>
      <c r="B18" s="403"/>
      <c r="C18" s="404"/>
      <c r="D18" s="27"/>
      <c r="E18" s="32"/>
      <c r="F18" s="28"/>
      <c r="G18" s="28"/>
      <c r="H18" s="29"/>
      <c r="I18" s="33"/>
      <c r="J18" s="31"/>
      <c r="K18" s="31">
        <f t="shared" si="0"/>
        <v>0</v>
      </c>
      <c r="L18" s="268" t="s">
        <v>139</v>
      </c>
      <c r="M18" s="272" t="s">
        <v>135</v>
      </c>
      <c r="N18" s="270"/>
      <c r="O18" s="32"/>
    </row>
    <row r="19" spans="1:15" s="18" customFormat="1" ht="16.5" customHeight="1">
      <c r="A19" s="135">
        <v>15</v>
      </c>
      <c r="B19" s="403"/>
      <c r="C19" s="404"/>
      <c r="D19" s="136"/>
      <c r="E19" s="137"/>
      <c r="F19" s="138"/>
      <c r="G19" s="138"/>
      <c r="H19" s="139"/>
      <c r="I19" s="140"/>
      <c r="J19" s="141"/>
      <c r="K19" s="141">
        <f t="shared" si="0"/>
        <v>0</v>
      </c>
      <c r="L19" s="268" t="s">
        <v>139</v>
      </c>
      <c r="M19" s="272" t="s">
        <v>135</v>
      </c>
      <c r="N19" s="275"/>
      <c r="O19" s="137"/>
    </row>
    <row r="20" spans="1:15" s="18" customFormat="1" ht="16.5" customHeight="1">
      <c r="A20" s="395" t="s">
        <v>82</v>
      </c>
      <c r="B20" s="396"/>
      <c r="C20" s="396"/>
      <c r="D20" s="396"/>
      <c r="E20" s="396"/>
      <c r="F20" s="396"/>
      <c r="G20" s="396"/>
      <c r="H20" s="396"/>
      <c r="I20" s="396"/>
      <c r="J20" s="397"/>
      <c r="K20" s="34">
        <f>SUM(K5:K19)</f>
        <v>0</v>
      </c>
      <c r="L20" s="276"/>
      <c r="M20" s="277"/>
      <c r="N20" s="278"/>
      <c r="O20" s="35"/>
    </row>
    <row r="21" spans="1:15" s="18" customFormat="1" ht="16.5" customHeight="1">
      <c r="A21" s="70"/>
      <c r="B21" s="70"/>
      <c r="C21" s="132"/>
      <c r="D21" s="132"/>
      <c r="E21" s="65"/>
      <c r="F21" s="65"/>
      <c r="G21" s="133"/>
      <c r="H21" s="134"/>
      <c r="I21" s="134"/>
      <c r="J21" s="71"/>
      <c r="K21" s="71"/>
      <c r="L21" s="71"/>
      <c r="M21" s="71"/>
      <c r="N21" s="71"/>
      <c r="O21" s="65"/>
    </row>
    <row r="22" spans="1:15" ht="16.5" customHeight="1">
      <c r="A22" s="310" t="s">
        <v>81</v>
      </c>
      <c r="B22" s="310"/>
      <c r="C22" s="13"/>
      <c r="D22" s="13"/>
      <c r="E22" s="13"/>
      <c r="F22" s="13"/>
      <c r="G22" s="13"/>
      <c r="H22" s="13"/>
      <c r="I22" s="13"/>
      <c r="J22" s="13"/>
      <c r="K22" s="13"/>
      <c r="L22" s="13"/>
      <c r="M22" s="13"/>
      <c r="N22" s="13"/>
      <c r="O22" s="13"/>
    </row>
    <row r="23" spans="1:15" s="18" customFormat="1" ht="24.75" customHeight="1" thickBot="1">
      <c r="A23" s="1"/>
      <c r="B23" s="384" t="s">
        <v>14</v>
      </c>
      <c r="C23" s="385"/>
      <c r="D23" s="1" t="s">
        <v>0</v>
      </c>
      <c r="E23" s="1" t="s">
        <v>7</v>
      </c>
      <c r="F23" s="1" t="s">
        <v>105</v>
      </c>
      <c r="G23" s="1" t="s">
        <v>4</v>
      </c>
      <c r="H23" s="384" t="s">
        <v>1</v>
      </c>
      <c r="I23" s="385"/>
      <c r="J23" s="1" t="s">
        <v>18</v>
      </c>
      <c r="K23" s="1" t="s">
        <v>17</v>
      </c>
      <c r="L23" s="388" t="s">
        <v>133</v>
      </c>
      <c r="M23" s="389"/>
      <c r="N23" s="390"/>
      <c r="O23" s="1" t="s">
        <v>6</v>
      </c>
    </row>
    <row r="24" spans="1:16" s="18" customFormat="1" ht="16.5" customHeight="1" thickTop="1">
      <c r="A24" s="2">
        <v>1</v>
      </c>
      <c r="B24" s="405"/>
      <c r="C24" s="406"/>
      <c r="D24" s="27"/>
      <c r="E24" s="32"/>
      <c r="F24" s="32"/>
      <c r="G24" s="28"/>
      <c r="H24" s="29"/>
      <c r="I24" s="33"/>
      <c r="J24" s="31"/>
      <c r="K24" s="31">
        <f t="shared" si="0"/>
        <v>0</v>
      </c>
      <c r="L24" s="273" t="s">
        <v>139</v>
      </c>
      <c r="M24" s="271" t="s">
        <v>135</v>
      </c>
      <c r="N24" s="274"/>
      <c r="O24" s="32"/>
      <c r="P24" s="26"/>
    </row>
    <row r="25" spans="1:15" s="18" customFormat="1" ht="16.5" customHeight="1">
      <c r="A25" s="2">
        <v>2</v>
      </c>
      <c r="B25" s="403"/>
      <c r="C25" s="404"/>
      <c r="D25" s="27"/>
      <c r="E25" s="32"/>
      <c r="F25" s="32"/>
      <c r="G25" s="28"/>
      <c r="H25" s="29"/>
      <c r="I25" s="33"/>
      <c r="J25" s="31"/>
      <c r="K25" s="31">
        <f t="shared" si="0"/>
        <v>0</v>
      </c>
      <c r="L25" s="268" t="s">
        <v>139</v>
      </c>
      <c r="M25" s="272" t="s">
        <v>135</v>
      </c>
      <c r="N25" s="270"/>
      <c r="O25" s="32"/>
    </row>
    <row r="26" spans="1:15" s="18" customFormat="1" ht="16.5" customHeight="1">
      <c r="A26" s="2">
        <v>3</v>
      </c>
      <c r="B26" s="403"/>
      <c r="C26" s="404"/>
      <c r="D26" s="27"/>
      <c r="E26" s="32"/>
      <c r="F26" s="32"/>
      <c r="G26" s="28"/>
      <c r="H26" s="29"/>
      <c r="I26" s="33"/>
      <c r="J26" s="31"/>
      <c r="K26" s="31">
        <f t="shared" si="0"/>
        <v>0</v>
      </c>
      <c r="L26" s="268" t="s">
        <v>139</v>
      </c>
      <c r="M26" s="272" t="s">
        <v>135</v>
      </c>
      <c r="N26" s="270"/>
      <c r="O26" s="32"/>
    </row>
    <row r="27" spans="1:15" s="18" customFormat="1" ht="16.5" customHeight="1">
      <c r="A27" s="2">
        <v>4</v>
      </c>
      <c r="B27" s="403"/>
      <c r="C27" s="404"/>
      <c r="D27" s="27"/>
      <c r="E27" s="32"/>
      <c r="F27" s="32"/>
      <c r="G27" s="28"/>
      <c r="H27" s="29"/>
      <c r="I27" s="33"/>
      <c r="J27" s="31"/>
      <c r="K27" s="31">
        <f t="shared" si="0"/>
        <v>0</v>
      </c>
      <c r="L27" s="268" t="s">
        <v>139</v>
      </c>
      <c r="M27" s="272" t="s">
        <v>135</v>
      </c>
      <c r="N27" s="270"/>
      <c r="O27" s="32"/>
    </row>
    <row r="28" spans="1:15" s="18" customFormat="1" ht="16.5" customHeight="1">
      <c r="A28" s="36">
        <v>5</v>
      </c>
      <c r="B28" s="403"/>
      <c r="C28" s="404"/>
      <c r="D28" s="48"/>
      <c r="E28" s="37"/>
      <c r="F28" s="37"/>
      <c r="G28" s="38"/>
      <c r="H28" s="39"/>
      <c r="I28" s="40"/>
      <c r="J28" s="41"/>
      <c r="K28" s="41">
        <f t="shared" si="0"/>
        <v>0</v>
      </c>
      <c r="L28" s="268" t="s">
        <v>139</v>
      </c>
      <c r="M28" s="272" t="s">
        <v>135</v>
      </c>
      <c r="N28" s="281"/>
      <c r="O28" s="37"/>
    </row>
    <row r="29" spans="1:15" s="18" customFormat="1" ht="16.5" customHeight="1">
      <c r="A29" s="395" t="s">
        <v>85</v>
      </c>
      <c r="B29" s="396"/>
      <c r="C29" s="396"/>
      <c r="D29" s="396"/>
      <c r="E29" s="396"/>
      <c r="F29" s="396"/>
      <c r="G29" s="396"/>
      <c r="H29" s="396"/>
      <c r="I29" s="396"/>
      <c r="J29" s="397"/>
      <c r="K29" s="34">
        <f>SUM(K24:K28)</f>
        <v>0</v>
      </c>
      <c r="L29" s="276"/>
      <c r="M29" s="277"/>
      <c r="N29" s="278"/>
      <c r="O29" s="35"/>
    </row>
    <row r="30" spans="12:14" ht="16.5" customHeight="1">
      <c r="L30" s="12"/>
      <c r="M30" s="12"/>
      <c r="N30" s="12"/>
    </row>
    <row r="31" spans="1:15" s="18" customFormat="1" ht="16.5" customHeight="1">
      <c r="A31" s="395" t="s">
        <v>86</v>
      </c>
      <c r="B31" s="396"/>
      <c r="C31" s="396"/>
      <c r="D31" s="396"/>
      <c r="E31" s="396"/>
      <c r="F31" s="396"/>
      <c r="G31" s="396"/>
      <c r="H31" s="396"/>
      <c r="I31" s="396"/>
      <c r="J31" s="397"/>
      <c r="K31" s="34">
        <f>K20+K29</f>
        <v>0</v>
      </c>
      <c r="L31" s="276"/>
      <c r="M31" s="277"/>
      <c r="N31" s="278"/>
      <c r="O31" s="35"/>
    </row>
    <row r="32" spans="1:2" ht="13.5">
      <c r="A32" s="53"/>
      <c r="B32" s="53"/>
    </row>
    <row r="33" ht="13.5">
      <c r="A33" s="155" t="s">
        <v>140</v>
      </c>
    </row>
  </sheetData>
  <sheetProtection/>
  <mergeCells count="32">
    <mergeCell ref="A29:J29"/>
    <mergeCell ref="A31:J31"/>
    <mergeCell ref="L23:N23"/>
    <mergeCell ref="B24:C24"/>
    <mergeCell ref="B25:C25"/>
    <mergeCell ref="B26:C26"/>
    <mergeCell ref="B27:C27"/>
    <mergeCell ref="B28:C28"/>
    <mergeCell ref="B18:C18"/>
    <mergeCell ref="B19:C19"/>
    <mergeCell ref="A20:J20"/>
    <mergeCell ref="A22:B22"/>
    <mergeCell ref="B23:C23"/>
    <mergeCell ref="H23:I23"/>
    <mergeCell ref="B12:C12"/>
    <mergeCell ref="B13:C13"/>
    <mergeCell ref="B14:C14"/>
    <mergeCell ref="B15:C15"/>
    <mergeCell ref="B16:C16"/>
    <mergeCell ref="B17:C17"/>
    <mergeCell ref="B6:C6"/>
    <mergeCell ref="B7:C7"/>
    <mergeCell ref="B8:C8"/>
    <mergeCell ref="B9:C9"/>
    <mergeCell ref="B10:C10"/>
    <mergeCell ref="B11:C11"/>
    <mergeCell ref="A1:O1"/>
    <mergeCell ref="A3:B3"/>
    <mergeCell ref="B4:C4"/>
    <mergeCell ref="H4:I4"/>
    <mergeCell ref="L4:N4"/>
    <mergeCell ref="B5:C5"/>
  </mergeCells>
  <printOptions horizontalCentered="1"/>
  <pageMargins left="0.5905511811023623" right="0.4724409448818898" top="0.7874015748031497" bottom="0.3937007874015748" header="0.7086614173228347" footer="0.2755905511811024"/>
  <pageSetup horizontalDpi="600" verticalDpi="600" orientation="landscape" paperSize="9" scale="94"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A1:P32"/>
  <sheetViews>
    <sheetView zoomScalePageLayoutView="0" workbookViewId="0" topLeftCell="A13">
      <selection activeCell="K9" sqref="K9"/>
    </sheetView>
  </sheetViews>
  <sheetFormatPr defaultColWidth="9.00390625" defaultRowHeight="13.5"/>
  <cols>
    <col min="1" max="1" width="4.00390625" style="3" bestFit="1" customWidth="1"/>
    <col min="2" max="2" width="8.625" style="3" customWidth="1"/>
    <col min="3" max="3" width="13.625" style="10" customWidth="1"/>
    <col min="4" max="5" width="20.625" style="10" customWidth="1"/>
    <col min="6" max="6" width="8.25390625" style="10" customWidth="1"/>
    <col min="7" max="7" width="8.25390625" style="10" bestFit="1" customWidth="1"/>
    <col min="8" max="8" width="8.625" style="10" customWidth="1"/>
    <col min="9" max="9" width="6.00390625" style="10" customWidth="1"/>
    <col min="10" max="11" width="8.625" style="10" bestFit="1" customWidth="1"/>
    <col min="12" max="14" width="2.625" style="10" customWidth="1"/>
    <col min="15" max="15" width="20.625" style="10" customWidth="1"/>
    <col min="16" max="16384" width="9.00390625" style="10" customWidth="1"/>
  </cols>
  <sheetData>
    <row r="1" spans="1:15" ht="19.5" customHeight="1">
      <c r="A1" s="381" t="s">
        <v>15</v>
      </c>
      <c r="B1" s="381"/>
      <c r="C1" s="402"/>
      <c r="D1" s="402"/>
      <c r="E1" s="402"/>
      <c r="F1" s="402"/>
      <c r="G1" s="402"/>
      <c r="H1" s="402"/>
      <c r="I1" s="402"/>
      <c r="J1" s="402"/>
      <c r="K1" s="402"/>
      <c r="L1" s="402"/>
      <c r="M1" s="402"/>
      <c r="N1" s="402"/>
      <c r="O1" s="402"/>
    </row>
    <row r="2" spans="1:15" ht="19.5" customHeight="1">
      <c r="A2" s="4"/>
      <c r="B2" s="4"/>
      <c r="C2" s="13"/>
      <c r="D2" s="13"/>
      <c r="E2" s="13"/>
      <c r="F2" s="13"/>
      <c r="G2" s="13"/>
      <c r="H2" s="13"/>
      <c r="I2" s="13"/>
      <c r="J2" s="13"/>
      <c r="K2" s="13"/>
      <c r="L2" s="13"/>
      <c r="M2" s="13"/>
      <c r="N2" s="13"/>
      <c r="O2" s="13"/>
    </row>
    <row r="3" spans="1:15" ht="16.5" customHeight="1">
      <c r="A3" s="301" t="s">
        <v>87</v>
      </c>
      <c r="B3" s="301"/>
      <c r="C3" s="13"/>
      <c r="D3" s="13"/>
      <c r="E3" s="13"/>
      <c r="F3" s="13"/>
      <c r="G3" s="13"/>
      <c r="H3" s="13"/>
      <c r="I3" s="13"/>
      <c r="J3" s="13"/>
      <c r="K3" s="13"/>
      <c r="L3" s="13"/>
      <c r="M3" s="13"/>
      <c r="N3" s="13"/>
      <c r="O3" s="13"/>
    </row>
    <row r="4" spans="1:15" s="18" customFormat="1" ht="24.75" customHeight="1" thickBot="1">
      <c r="A4" s="1"/>
      <c r="B4" s="384" t="s">
        <v>8</v>
      </c>
      <c r="C4" s="385"/>
      <c r="D4" s="1" t="s">
        <v>0</v>
      </c>
      <c r="E4" s="1" t="s">
        <v>7</v>
      </c>
      <c r="F4" s="1" t="s">
        <v>106</v>
      </c>
      <c r="G4" s="1" t="s">
        <v>4</v>
      </c>
      <c r="H4" s="384" t="s">
        <v>1</v>
      </c>
      <c r="I4" s="385"/>
      <c r="J4" s="1" t="s">
        <v>18</v>
      </c>
      <c r="K4" s="1" t="s">
        <v>17</v>
      </c>
      <c r="L4" s="388" t="s">
        <v>133</v>
      </c>
      <c r="M4" s="389"/>
      <c r="N4" s="390"/>
      <c r="O4" s="1" t="s">
        <v>6</v>
      </c>
    </row>
    <row r="5" spans="1:16" s="18" customFormat="1" ht="16.5" customHeight="1" thickTop="1">
      <c r="A5" s="19">
        <v>1</v>
      </c>
      <c r="B5" s="391"/>
      <c r="C5" s="392"/>
      <c r="D5" s="20"/>
      <c r="E5" s="20"/>
      <c r="F5" s="21"/>
      <c r="G5" s="21"/>
      <c r="H5" s="114"/>
      <c r="I5" s="23" t="s">
        <v>70</v>
      </c>
      <c r="J5" s="24"/>
      <c r="K5" s="24">
        <f>H5*J5</f>
        <v>0</v>
      </c>
      <c r="L5" s="273" t="s">
        <v>141</v>
      </c>
      <c r="M5" s="271" t="s">
        <v>142</v>
      </c>
      <c r="N5" s="274"/>
      <c r="O5" s="25"/>
      <c r="P5" s="26"/>
    </row>
    <row r="6" spans="1:15" s="18" customFormat="1" ht="16.5" customHeight="1">
      <c r="A6" s="2">
        <v>2</v>
      </c>
      <c r="B6" s="403"/>
      <c r="C6" s="404"/>
      <c r="D6" s="27"/>
      <c r="E6" s="27"/>
      <c r="F6" s="291"/>
      <c r="G6" s="28"/>
      <c r="H6" s="115"/>
      <c r="I6" s="30"/>
      <c r="J6" s="41"/>
      <c r="K6" s="31">
        <f>H6*J6</f>
        <v>0</v>
      </c>
      <c r="L6" s="268" t="s">
        <v>141</v>
      </c>
      <c r="M6" s="272" t="s">
        <v>142</v>
      </c>
      <c r="N6" s="270"/>
      <c r="O6" s="2"/>
    </row>
    <row r="7" spans="1:15" s="18" customFormat="1" ht="16.5" customHeight="1">
      <c r="A7" s="2">
        <v>3</v>
      </c>
      <c r="B7" s="403"/>
      <c r="C7" s="404"/>
      <c r="D7" s="27"/>
      <c r="E7" s="32"/>
      <c r="F7" s="28"/>
      <c r="G7" s="28"/>
      <c r="H7" s="115"/>
      <c r="I7" s="33"/>
      <c r="J7" s="299"/>
      <c r="K7" s="31">
        <f>H7*J7</f>
        <v>0</v>
      </c>
      <c r="L7" s="268" t="s">
        <v>141</v>
      </c>
      <c r="M7" s="272" t="s">
        <v>142</v>
      </c>
      <c r="N7" s="270"/>
      <c r="O7" s="32"/>
    </row>
    <row r="8" spans="1:15" s="18" customFormat="1" ht="16.5" customHeight="1">
      <c r="A8" s="2">
        <v>4</v>
      </c>
      <c r="B8" s="403"/>
      <c r="C8" s="404"/>
      <c r="D8" s="27"/>
      <c r="E8" s="32"/>
      <c r="F8" s="28"/>
      <c r="G8" s="28"/>
      <c r="H8" s="115"/>
      <c r="I8" s="33"/>
      <c r="J8" s="31"/>
      <c r="K8" s="31">
        <f>H8*J8</f>
        <v>0</v>
      </c>
      <c r="L8" s="268" t="s">
        <v>141</v>
      </c>
      <c r="M8" s="272" t="s">
        <v>142</v>
      </c>
      <c r="N8" s="270"/>
      <c r="O8" s="32"/>
    </row>
    <row r="9" spans="1:15" s="18" customFormat="1" ht="16.5" customHeight="1">
      <c r="A9" s="2">
        <v>5</v>
      </c>
      <c r="B9" s="403"/>
      <c r="C9" s="404"/>
      <c r="D9" s="27"/>
      <c r="E9" s="32"/>
      <c r="F9" s="28"/>
      <c r="G9" s="28"/>
      <c r="H9" s="115"/>
      <c r="I9" s="33"/>
      <c r="J9" s="31"/>
      <c r="K9" s="31">
        <f aca="true" t="shared" si="0" ref="K9:K28">H9*J9</f>
        <v>0</v>
      </c>
      <c r="L9" s="268" t="s">
        <v>141</v>
      </c>
      <c r="M9" s="272" t="s">
        <v>142</v>
      </c>
      <c r="N9" s="270"/>
      <c r="O9" s="32"/>
    </row>
    <row r="10" spans="1:16" s="18" customFormat="1" ht="16.5" customHeight="1">
      <c r="A10" s="2">
        <v>6</v>
      </c>
      <c r="B10" s="403"/>
      <c r="C10" s="404"/>
      <c r="D10" s="27"/>
      <c r="E10" s="32"/>
      <c r="F10" s="28"/>
      <c r="G10" s="28"/>
      <c r="H10" s="115"/>
      <c r="I10" s="33"/>
      <c r="J10" s="31"/>
      <c r="K10" s="31">
        <f t="shared" si="0"/>
        <v>0</v>
      </c>
      <c r="L10" s="268" t="s">
        <v>141</v>
      </c>
      <c r="M10" s="272" t="s">
        <v>142</v>
      </c>
      <c r="N10" s="270"/>
      <c r="O10" s="32"/>
      <c r="P10" s="26"/>
    </row>
    <row r="11" spans="1:15" s="18" customFormat="1" ht="16.5" customHeight="1">
      <c r="A11" s="2">
        <v>7</v>
      </c>
      <c r="B11" s="403"/>
      <c r="C11" s="404"/>
      <c r="D11" s="27"/>
      <c r="E11" s="32"/>
      <c r="F11" s="28"/>
      <c r="G11" s="28"/>
      <c r="H11" s="115"/>
      <c r="I11" s="33"/>
      <c r="J11" s="31"/>
      <c r="K11" s="31">
        <f t="shared" si="0"/>
        <v>0</v>
      </c>
      <c r="L11" s="268" t="s">
        <v>141</v>
      </c>
      <c r="M11" s="272" t="s">
        <v>142</v>
      </c>
      <c r="N11" s="270"/>
      <c r="O11" s="32"/>
    </row>
    <row r="12" spans="1:15" s="18" customFormat="1" ht="16.5" customHeight="1">
      <c r="A12" s="2">
        <v>8</v>
      </c>
      <c r="B12" s="403"/>
      <c r="C12" s="404"/>
      <c r="D12" s="27"/>
      <c r="E12" s="32"/>
      <c r="F12" s="28"/>
      <c r="G12" s="28"/>
      <c r="H12" s="115"/>
      <c r="I12" s="33"/>
      <c r="J12" s="31"/>
      <c r="K12" s="31">
        <f t="shared" si="0"/>
        <v>0</v>
      </c>
      <c r="L12" s="268" t="s">
        <v>141</v>
      </c>
      <c r="M12" s="272" t="s">
        <v>142</v>
      </c>
      <c r="N12" s="270"/>
      <c r="O12" s="32"/>
    </row>
    <row r="13" spans="1:15" s="18" customFormat="1" ht="16.5" customHeight="1">
      <c r="A13" s="2">
        <v>9</v>
      </c>
      <c r="B13" s="403"/>
      <c r="C13" s="404"/>
      <c r="D13" s="27"/>
      <c r="E13" s="32"/>
      <c r="F13" s="28"/>
      <c r="G13" s="28"/>
      <c r="H13" s="115"/>
      <c r="I13" s="33"/>
      <c r="J13" s="31"/>
      <c r="K13" s="31">
        <f t="shared" si="0"/>
        <v>0</v>
      </c>
      <c r="L13" s="268" t="s">
        <v>141</v>
      </c>
      <c r="M13" s="272" t="s">
        <v>142</v>
      </c>
      <c r="N13" s="270"/>
      <c r="O13" s="32"/>
    </row>
    <row r="14" spans="1:15" s="18" customFormat="1" ht="16.5" customHeight="1">
      <c r="A14" s="2">
        <v>10</v>
      </c>
      <c r="B14" s="403"/>
      <c r="C14" s="404"/>
      <c r="D14" s="27"/>
      <c r="E14" s="32"/>
      <c r="F14" s="28"/>
      <c r="G14" s="28"/>
      <c r="H14" s="115"/>
      <c r="I14" s="33"/>
      <c r="J14" s="31"/>
      <c r="K14" s="31">
        <f t="shared" si="0"/>
        <v>0</v>
      </c>
      <c r="L14" s="268" t="s">
        <v>141</v>
      </c>
      <c r="M14" s="272" t="s">
        <v>142</v>
      </c>
      <c r="N14" s="270"/>
      <c r="O14" s="32"/>
    </row>
    <row r="15" spans="1:16" s="18" customFormat="1" ht="16.5" customHeight="1">
      <c r="A15" s="2">
        <v>11</v>
      </c>
      <c r="B15" s="403"/>
      <c r="C15" s="404"/>
      <c r="D15" s="27"/>
      <c r="E15" s="32"/>
      <c r="F15" s="28"/>
      <c r="G15" s="28"/>
      <c r="H15" s="115"/>
      <c r="I15" s="33"/>
      <c r="J15" s="31"/>
      <c r="K15" s="31">
        <f t="shared" si="0"/>
        <v>0</v>
      </c>
      <c r="L15" s="268" t="s">
        <v>141</v>
      </c>
      <c r="M15" s="272" t="s">
        <v>142</v>
      </c>
      <c r="N15" s="270"/>
      <c r="O15" s="32"/>
      <c r="P15" s="26"/>
    </row>
    <row r="16" spans="1:15" s="18" customFormat="1" ht="16.5" customHeight="1">
      <c r="A16" s="2">
        <v>12</v>
      </c>
      <c r="B16" s="403"/>
      <c r="C16" s="404"/>
      <c r="D16" s="27"/>
      <c r="E16" s="32"/>
      <c r="F16" s="28"/>
      <c r="G16" s="28"/>
      <c r="H16" s="115"/>
      <c r="I16" s="33"/>
      <c r="J16" s="31"/>
      <c r="K16" s="31">
        <f t="shared" si="0"/>
        <v>0</v>
      </c>
      <c r="L16" s="268" t="s">
        <v>141</v>
      </c>
      <c r="M16" s="272" t="s">
        <v>142</v>
      </c>
      <c r="N16" s="270"/>
      <c r="O16" s="32"/>
    </row>
    <row r="17" spans="1:15" s="18" customFormat="1" ht="16.5" customHeight="1">
      <c r="A17" s="2">
        <v>13</v>
      </c>
      <c r="B17" s="403"/>
      <c r="C17" s="404"/>
      <c r="D17" s="27"/>
      <c r="E17" s="32"/>
      <c r="F17" s="28"/>
      <c r="G17" s="28"/>
      <c r="H17" s="115"/>
      <c r="I17" s="33"/>
      <c r="J17" s="31"/>
      <c r="K17" s="31">
        <f t="shared" si="0"/>
        <v>0</v>
      </c>
      <c r="L17" s="268" t="s">
        <v>141</v>
      </c>
      <c r="M17" s="272" t="s">
        <v>142</v>
      </c>
      <c r="N17" s="270"/>
      <c r="O17" s="32"/>
    </row>
    <row r="18" spans="1:15" s="18" customFormat="1" ht="16.5" customHeight="1">
      <c r="A18" s="2">
        <v>14</v>
      </c>
      <c r="B18" s="403"/>
      <c r="C18" s="404"/>
      <c r="D18" s="27"/>
      <c r="E18" s="32"/>
      <c r="F18" s="28"/>
      <c r="G18" s="28"/>
      <c r="H18" s="115"/>
      <c r="I18" s="33"/>
      <c r="J18" s="31"/>
      <c r="K18" s="31">
        <f t="shared" si="0"/>
        <v>0</v>
      </c>
      <c r="L18" s="268" t="s">
        <v>141</v>
      </c>
      <c r="M18" s="272" t="s">
        <v>142</v>
      </c>
      <c r="N18" s="270"/>
      <c r="O18" s="32"/>
    </row>
    <row r="19" spans="1:15" s="18" customFormat="1" ht="16.5" customHeight="1">
      <c r="A19" s="135">
        <v>15</v>
      </c>
      <c r="B19" s="403"/>
      <c r="C19" s="404"/>
      <c r="D19" s="136"/>
      <c r="E19" s="137"/>
      <c r="F19" s="138"/>
      <c r="G19" s="138"/>
      <c r="H19" s="142"/>
      <c r="I19" s="140"/>
      <c r="J19" s="141"/>
      <c r="K19" s="141">
        <f t="shared" si="0"/>
        <v>0</v>
      </c>
      <c r="L19" s="268" t="s">
        <v>141</v>
      </c>
      <c r="M19" s="272" t="s">
        <v>142</v>
      </c>
      <c r="N19" s="275"/>
      <c r="O19" s="137"/>
    </row>
    <row r="20" spans="1:15" s="18" customFormat="1" ht="16.5" customHeight="1">
      <c r="A20" s="395" t="s">
        <v>82</v>
      </c>
      <c r="B20" s="396"/>
      <c r="C20" s="396"/>
      <c r="D20" s="396"/>
      <c r="E20" s="396"/>
      <c r="F20" s="396"/>
      <c r="G20" s="396"/>
      <c r="H20" s="396"/>
      <c r="I20" s="396"/>
      <c r="J20" s="397"/>
      <c r="K20" s="34">
        <f>SUM(K5:K19)</f>
        <v>0</v>
      </c>
      <c r="L20" s="276"/>
      <c r="M20" s="277"/>
      <c r="N20" s="278"/>
      <c r="O20" s="35"/>
    </row>
    <row r="21" spans="1:15" ht="16.5" customHeight="1">
      <c r="A21" s="4"/>
      <c r="B21" s="4"/>
      <c r="C21" s="13"/>
      <c r="D21" s="13"/>
      <c r="E21" s="13"/>
      <c r="F21" s="13"/>
      <c r="G21" s="13"/>
      <c r="H21" s="13"/>
      <c r="I21" s="13"/>
      <c r="J21" s="13"/>
      <c r="K21" s="13"/>
      <c r="L21" s="13"/>
      <c r="M21" s="13"/>
      <c r="N21" s="13"/>
      <c r="O21" s="13"/>
    </row>
    <row r="22" spans="1:15" ht="16.5" customHeight="1">
      <c r="A22" s="310" t="s">
        <v>88</v>
      </c>
      <c r="B22" s="310"/>
      <c r="C22" s="13"/>
      <c r="D22" s="13"/>
      <c r="E22" s="13"/>
      <c r="F22" s="13"/>
      <c r="G22" s="13"/>
      <c r="H22" s="13"/>
      <c r="I22" s="13"/>
      <c r="J22" s="13"/>
      <c r="K22" s="13"/>
      <c r="L22" s="13"/>
      <c r="M22" s="13"/>
      <c r="N22" s="13"/>
      <c r="O22" s="13"/>
    </row>
    <row r="23" spans="1:15" s="18" customFormat="1" ht="24.75" customHeight="1" thickBot="1">
      <c r="A23" s="1"/>
      <c r="B23" s="384" t="s">
        <v>8</v>
      </c>
      <c r="C23" s="385"/>
      <c r="D23" s="1" t="s">
        <v>0</v>
      </c>
      <c r="E23" s="1" t="s">
        <v>7</v>
      </c>
      <c r="F23" s="1" t="s">
        <v>106</v>
      </c>
      <c r="G23" s="1" t="s">
        <v>4</v>
      </c>
      <c r="H23" s="384" t="s">
        <v>1</v>
      </c>
      <c r="I23" s="385"/>
      <c r="J23" s="1" t="s">
        <v>18</v>
      </c>
      <c r="K23" s="1" t="s">
        <v>17</v>
      </c>
      <c r="L23" s="388" t="s">
        <v>133</v>
      </c>
      <c r="M23" s="389"/>
      <c r="N23" s="390"/>
      <c r="O23" s="1" t="s">
        <v>6</v>
      </c>
    </row>
    <row r="24" spans="1:16" s="18" customFormat="1" ht="16.5" customHeight="1" thickTop="1">
      <c r="A24" s="2">
        <v>1</v>
      </c>
      <c r="B24" s="405"/>
      <c r="C24" s="406"/>
      <c r="D24" s="27"/>
      <c r="E24" s="32"/>
      <c r="F24" s="32"/>
      <c r="G24" s="28"/>
      <c r="H24" s="115"/>
      <c r="I24" s="33"/>
      <c r="J24" s="31"/>
      <c r="K24" s="31">
        <f t="shared" si="0"/>
        <v>0</v>
      </c>
      <c r="L24" s="273" t="s">
        <v>141</v>
      </c>
      <c r="M24" s="271" t="s">
        <v>142</v>
      </c>
      <c r="N24" s="274"/>
      <c r="O24" s="32"/>
      <c r="P24" s="26"/>
    </row>
    <row r="25" spans="1:15" s="18" customFormat="1" ht="16.5" customHeight="1">
      <c r="A25" s="2">
        <v>2</v>
      </c>
      <c r="B25" s="403"/>
      <c r="C25" s="404"/>
      <c r="D25" s="27"/>
      <c r="E25" s="32"/>
      <c r="F25" s="32"/>
      <c r="G25" s="28"/>
      <c r="H25" s="115"/>
      <c r="I25" s="33"/>
      <c r="J25" s="31"/>
      <c r="K25" s="31">
        <f t="shared" si="0"/>
        <v>0</v>
      </c>
      <c r="L25" s="268" t="s">
        <v>141</v>
      </c>
      <c r="M25" s="272" t="s">
        <v>142</v>
      </c>
      <c r="N25" s="270"/>
      <c r="O25" s="32"/>
    </row>
    <row r="26" spans="1:15" s="18" customFormat="1" ht="16.5" customHeight="1">
      <c r="A26" s="2">
        <v>3</v>
      </c>
      <c r="B26" s="403"/>
      <c r="C26" s="404"/>
      <c r="D26" s="27"/>
      <c r="E26" s="32"/>
      <c r="F26" s="32"/>
      <c r="G26" s="28"/>
      <c r="H26" s="115"/>
      <c r="I26" s="33"/>
      <c r="J26" s="31"/>
      <c r="K26" s="31">
        <f t="shared" si="0"/>
        <v>0</v>
      </c>
      <c r="L26" s="268" t="s">
        <v>141</v>
      </c>
      <c r="M26" s="272" t="s">
        <v>142</v>
      </c>
      <c r="N26" s="270"/>
      <c r="O26" s="32"/>
    </row>
    <row r="27" spans="1:15" s="18" customFormat="1" ht="16.5" customHeight="1">
      <c r="A27" s="2">
        <v>4</v>
      </c>
      <c r="B27" s="403"/>
      <c r="C27" s="404"/>
      <c r="D27" s="27"/>
      <c r="E27" s="32"/>
      <c r="F27" s="32"/>
      <c r="G27" s="28"/>
      <c r="H27" s="115"/>
      <c r="I27" s="33"/>
      <c r="J27" s="31"/>
      <c r="K27" s="31">
        <f t="shared" si="0"/>
        <v>0</v>
      </c>
      <c r="L27" s="268" t="s">
        <v>141</v>
      </c>
      <c r="M27" s="272" t="s">
        <v>142</v>
      </c>
      <c r="N27" s="270"/>
      <c r="O27" s="32"/>
    </row>
    <row r="28" spans="1:15" s="18" customFormat="1" ht="16.5" customHeight="1">
      <c r="A28" s="36">
        <v>5</v>
      </c>
      <c r="B28" s="407"/>
      <c r="C28" s="408"/>
      <c r="D28" s="48"/>
      <c r="E28" s="37"/>
      <c r="F28" s="37"/>
      <c r="G28" s="38"/>
      <c r="H28" s="116"/>
      <c r="I28" s="40"/>
      <c r="J28" s="41"/>
      <c r="K28" s="41">
        <f t="shared" si="0"/>
        <v>0</v>
      </c>
      <c r="L28" s="279" t="s">
        <v>141</v>
      </c>
      <c r="M28" s="280" t="s">
        <v>142</v>
      </c>
      <c r="N28" s="281"/>
      <c r="O28" s="37"/>
    </row>
    <row r="29" spans="1:15" s="18" customFormat="1" ht="16.5" customHeight="1">
      <c r="A29" s="395" t="s">
        <v>83</v>
      </c>
      <c r="B29" s="396"/>
      <c r="C29" s="396"/>
      <c r="D29" s="396"/>
      <c r="E29" s="396"/>
      <c r="F29" s="396"/>
      <c r="G29" s="396"/>
      <c r="H29" s="396"/>
      <c r="I29" s="396"/>
      <c r="J29" s="397"/>
      <c r="K29" s="34">
        <f>SUM(K24:K28)</f>
        <v>0</v>
      </c>
      <c r="L29" s="276"/>
      <c r="M29" s="277"/>
      <c r="N29" s="278"/>
      <c r="O29" s="35"/>
    </row>
    <row r="30" spans="12:14" ht="16.5" customHeight="1">
      <c r="L30" s="12"/>
      <c r="M30" s="12"/>
      <c r="N30" s="12"/>
    </row>
    <row r="31" spans="1:15" s="18" customFormat="1" ht="16.5" customHeight="1">
      <c r="A31" s="395" t="s">
        <v>89</v>
      </c>
      <c r="B31" s="396"/>
      <c r="C31" s="396"/>
      <c r="D31" s="396"/>
      <c r="E31" s="396"/>
      <c r="F31" s="396"/>
      <c r="G31" s="396"/>
      <c r="H31" s="396"/>
      <c r="I31" s="396"/>
      <c r="J31" s="397"/>
      <c r="K31" s="34">
        <f>K20+K29</f>
        <v>0</v>
      </c>
      <c r="L31" s="276"/>
      <c r="M31" s="277"/>
      <c r="N31" s="278"/>
      <c r="O31" s="35"/>
    </row>
    <row r="32" spans="1:2" ht="16.5" customHeight="1">
      <c r="A32" s="53" t="s">
        <v>144</v>
      </c>
      <c r="B32" s="53"/>
    </row>
    <row r="33" ht="16.5" customHeight="1"/>
    <row r="34" ht="16.5" customHeight="1"/>
    <row r="35" ht="16.5" customHeight="1"/>
  </sheetData>
  <sheetProtection/>
  <mergeCells count="32">
    <mergeCell ref="A29:J29"/>
    <mergeCell ref="A31:J31"/>
    <mergeCell ref="L23:N23"/>
    <mergeCell ref="B24:C24"/>
    <mergeCell ref="B25:C25"/>
    <mergeCell ref="B26:C26"/>
    <mergeCell ref="B27:C27"/>
    <mergeCell ref="B28:C28"/>
    <mergeCell ref="B18:C18"/>
    <mergeCell ref="B19:C19"/>
    <mergeCell ref="A20:J20"/>
    <mergeCell ref="A22:B22"/>
    <mergeCell ref="B23:C23"/>
    <mergeCell ref="H23:I23"/>
    <mergeCell ref="B12:C12"/>
    <mergeCell ref="B13:C13"/>
    <mergeCell ref="B14:C14"/>
    <mergeCell ref="B15:C15"/>
    <mergeCell ref="B16:C16"/>
    <mergeCell ref="B17:C17"/>
    <mergeCell ref="B6:C6"/>
    <mergeCell ref="B7:C7"/>
    <mergeCell ref="B8:C8"/>
    <mergeCell ref="B9:C9"/>
    <mergeCell ref="B10:C10"/>
    <mergeCell ref="B11:C11"/>
    <mergeCell ref="A1:O1"/>
    <mergeCell ref="A3:B3"/>
    <mergeCell ref="B4:C4"/>
    <mergeCell ref="H4:I4"/>
    <mergeCell ref="L4:N4"/>
    <mergeCell ref="B5:C5"/>
  </mergeCells>
  <printOptions horizontalCentered="1"/>
  <pageMargins left="0.62" right="0.4" top="0.7874015748031497" bottom="0.3937007874015748" header="0.7086614173228347" footer="0.275590551181102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Q35"/>
  <sheetViews>
    <sheetView zoomScalePageLayoutView="0" workbookViewId="0" topLeftCell="A16">
      <selection activeCell="F11" sqref="F11"/>
    </sheetView>
  </sheetViews>
  <sheetFormatPr defaultColWidth="9.00390625" defaultRowHeight="18" customHeight="1"/>
  <cols>
    <col min="1" max="1" width="4.125" style="3" bestFit="1" customWidth="1"/>
    <col min="2" max="2" width="8.625" style="3" customWidth="1"/>
    <col min="3" max="3" width="13.625" style="10" customWidth="1"/>
    <col min="4" max="4" width="23.375" style="10" customWidth="1"/>
    <col min="5" max="5" width="20.625" style="10" customWidth="1"/>
    <col min="6" max="6" width="8.25390625" style="10" customWidth="1"/>
    <col min="7" max="7" width="8.625" style="10" bestFit="1" customWidth="1"/>
    <col min="8" max="8" width="8.625" style="10" customWidth="1"/>
    <col min="9" max="9" width="6.00390625" style="10" customWidth="1"/>
    <col min="10" max="11" width="8.75390625" style="10" bestFit="1" customWidth="1"/>
    <col min="12" max="14" width="2.625" style="10" customWidth="1"/>
    <col min="15" max="15" width="17.50390625" style="10" customWidth="1"/>
    <col min="16" max="16384" width="9.00390625" style="10" customWidth="1"/>
  </cols>
  <sheetData>
    <row r="1" spans="1:15" ht="19.5" customHeight="1">
      <c r="A1" s="381" t="s">
        <v>16</v>
      </c>
      <c r="B1" s="381"/>
      <c r="C1" s="402"/>
      <c r="D1" s="402"/>
      <c r="E1" s="402"/>
      <c r="F1" s="402"/>
      <c r="G1" s="402"/>
      <c r="H1" s="402"/>
      <c r="I1" s="402"/>
      <c r="J1" s="402"/>
      <c r="K1" s="402"/>
      <c r="L1" s="402"/>
      <c r="M1" s="402"/>
      <c r="N1" s="402"/>
      <c r="O1" s="402"/>
    </row>
    <row r="2" spans="1:15" ht="19.5" customHeight="1">
      <c r="A2" s="4"/>
      <c r="B2" s="4"/>
      <c r="C2" s="13"/>
      <c r="D2" s="13"/>
      <c r="E2" s="13"/>
      <c r="F2" s="13"/>
      <c r="G2" s="13"/>
      <c r="H2" s="13"/>
      <c r="I2" s="13"/>
      <c r="J2" s="13"/>
      <c r="K2" s="13"/>
      <c r="L2" s="13"/>
      <c r="M2" s="13"/>
      <c r="N2" s="13"/>
      <c r="O2" s="13"/>
    </row>
    <row r="3" spans="1:15" ht="16.5" customHeight="1">
      <c r="A3" s="301" t="s">
        <v>80</v>
      </c>
      <c r="B3" s="301"/>
      <c r="C3" s="117"/>
      <c r="D3" s="117"/>
      <c r="E3" s="117"/>
      <c r="F3" s="117"/>
      <c r="G3" s="117"/>
      <c r="H3" s="117"/>
      <c r="I3" s="117"/>
      <c r="J3" s="117"/>
      <c r="K3" s="117"/>
      <c r="L3" s="117"/>
      <c r="M3" s="117"/>
      <c r="N3" s="117"/>
      <c r="O3" s="117"/>
    </row>
    <row r="4" spans="1:15" s="18" customFormat="1" ht="24.75" customHeight="1" thickBot="1">
      <c r="A4" s="1"/>
      <c r="B4" s="384" t="s">
        <v>115</v>
      </c>
      <c r="C4" s="385"/>
      <c r="D4" s="1" t="s">
        <v>0</v>
      </c>
      <c r="E4" s="1" t="s">
        <v>7</v>
      </c>
      <c r="F4" s="1" t="s">
        <v>106</v>
      </c>
      <c r="G4" s="1" t="s">
        <v>4</v>
      </c>
      <c r="H4" s="384" t="s">
        <v>1</v>
      </c>
      <c r="I4" s="385"/>
      <c r="J4" s="1" t="s">
        <v>18</v>
      </c>
      <c r="K4" s="1" t="s">
        <v>17</v>
      </c>
      <c r="L4" s="388" t="s">
        <v>133</v>
      </c>
      <c r="M4" s="389"/>
      <c r="N4" s="390"/>
      <c r="O4" s="1" t="s">
        <v>6</v>
      </c>
    </row>
    <row r="5" spans="1:17" s="18" customFormat="1" ht="16.5" customHeight="1" thickTop="1">
      <c r="A5" s="19">
        <v>1</v>
      </c>
      <c r="B5" s="391"/>
      <c r="C5" s="392"/>
      <c r="D5" s="49"/>
      <c r="E5" s="49"/>
      <c r="F5" s="21"/>
      <c r="G5" s="21"/>
      <c r="H5" s="42"/>
      <c r="I5" s="43"/>
      <c r="J5" s="24"/>
      <c r="K5" s="24">
        <f>H5*J5</f>
        <v>0</v>
      </c>
      <c r="L5" s="268" t="s">
        <v>145</v>
      </c>
      <c r="M5" s="271" t="s">
        <v>135</v>
      </c>
      <c r="N5" s="274"/>
      <c r="O5" s="25"/>
      <c r="P5" s="26"/>
      <c r="Q5" s="18" t="s">
        <v>134</v>
      </c>
    </row>
    <row r="6" spans="1:17" s="18" customFormat="1" ht="16.5" customHeight="1">
      <c r="A6" s="119">
        <v>2</v>
      </c>
      <c r="B6" s="409"/>
      <c r="C6" s="410"/>
      <c r="D6" s="50"/>
      <c r="E6" s="50"/>
      <c r="F6" s="28"/>
      <c r="G6" s="28"/>
      <c r="H6" s="44"/>
      <c r="I6" s="45"/>
      <c r="J6" s="31"/>
      <c r="K6" s="31">
        <f aca="true" t="shared" si="0" ref="K6:K20">H6*J6</f>
        <v>0</v>
      </c>
      <c r="L6" s="268" t="s">
        <v>145</v>
      </c>
      <c r="M6" s="272" t="s">
        <v>135</v>
      </c>
      <c r="N6" s="270"/>
      <c r="O6" s="2"/>
      <c r="P6" s="26"/>
      <c r="Q6" s="18" t="s">
        <v>155</v>
      </c>
    </row>
    <row r="7" spans="1:17" s="18" customFormat="1" ht="16.5" customHeight="1">
      <c r="A7" s="119">
        <v>3</v>
      </c>
      <c r="B7" s="409"/>
      <c r="C7" s="410"/>
      <c r="D7" s="50"/>
      <c r="E7" s="50"/>
      <c r="F7" s="291"/>
      <c r="G7" s="28"/>
      <c r="H7" s="44"/>
      <c r="I7" s="45"/>
      <c r="J7" s="31"/>
      <c r="K7" s="31">
        <f t="shared" si="0"/>
        <v>0</v>
      </c>
      <c r="L7" s="268" t="s">
        <v>145</v>
      </c>
      <c r="M7" s="272" t="s">
        <v>135</v>
      </c>
      <c r="N7" s="270"/>
      <c r="O7" s="2"/>
      <c r="P7" s="26"/>
      <c r="Q7" s="18" t="s">
        <v>136</v>
      </c>
    </row>
    <row r="8" spans="1:17" s="18" customFormat="1" ht="16.5" customHeight="1">
      <c r="A8" s="119">
        <v>4</v>
      </c>
      <c r="B8" s="403"/>
      <c r="C8" s="404"/>
      <c r="D8" s="50"/>
      <c r="E8" s="51"/>
      <c r="F8" s="291"/>
      <c r="G8" s="28"/>
      <c r="H8" s="44"/>
      <c r="I8" s="46"/>
      <c r="J8" s="31"/>
      <c r="K8" s="31">
        <f t="shared" si="0"/>
        <v>0</v>
      </c>
      <c r="L8" s="268" t="s">
        <v>134</v>
      </c>
      <c r="M8" s="272" t="s">
        <v>135</v>
      </c>
      <c r="N8" s="270"/>
      <c r="O8" s="32"/>
      <c r="P8" s="26"/>
      <c r="Q8" s="18" t="s">
        <v>139</v>
      </c>
    </row>
    <row r="9" spans="1:17" s="18" customFormat="1" ht="16.5" customHeight="1">
      <c r="A9" s="119">
        <v>5</v>
      </c>
      <c r="B9" s="403"/>
      <c r="C9" s="404"/>
      <c r="D9" s="50"/>
      <c r="E9" s="51"/>
      <c r="F9" s="291"/>
      <c r="G9" s="28"/>
      <c r="H9" s="44"/>
      <c r="I9" s="45"/>
      <c r="J9" s="31"/>
      <c r="K9" s="31">
        <f t="shared" si="0"/>
        <v>0</v>
      </c>
      <c r="L9" s="268" t="s">
        <v>161</v>
      </c>
      <c r="M9" s="272" t="s">
        <v>135</v>
      </c>
      <c r="N9" s="270"/>
      <c r="O9" s="2"/>
      <c r="P9" s="26"/>
      <c r="Q9" s="18" t="s">
        <v>159</v>
      </c>
    </row>
    <row r="10" spans="1:17" s="18" customFormat="1" ht="16.5" customHeight="1">
      <c r="A10" s="119">
        <v>6</v>
      </c>
      <c r="B10" s="403"/>
      <c r="C10" s="404"/>
      <c r="D10" s="50"/>
      <c r="E10" s="51"/>
      <c r="F10" s="28"/>
      <c r="G10" s="28"/>
      <c r="H10" s="44"/>
      <c r="I10" s="46"/>
      <c r="J10" s="31"/>
      <c r="K10" s="31">
        <f t="shared" si="0"/>
        <v>0</v>
      </c>
      <c r="L10" s="268" t="s">
        <v>145</v>
      </c>
      <c r="M10" s="272" t="s">
        <v>135</v>
      </c>
      <c r="N10" s="270"/>
      <c r="O10" s="32"/>
      <c r="P10" s="26"/>
      <c r="Q10" s="18" t="s">
        <v>145</v>
      </c>
    </row>
    <row r="11" spans="1:17" s="18" customFormat="1" ht="16.5" customHeight="1">
      <c r="A11" s="119">
        <v>7</v>
      </c>
      <c r="B11" s="403"/>
      <c r="C11" s="404"/>
      <c r="D11" s="50"/>
      <c r="E11" s="50"/>
      <c r="F11" s="28"/>
      <c r="G11" s="28"/>
      <c r="H11" s="44"/>
      <c r="I11" s="45"/>
      <c r="J11" s="31"/>
      <c r="K11" s="31">
        <f t="shared" si="0"/>
        <v>0</v>
      </c>
      <c r="L11" s="268" t="s">
        <v>145</v>
      </c>
      <c r="M11" s="272" t="s">
        <v>135</v>
      </c>
      <c r="N11" s="270"/>
      <c r="O11" s="2"/>
      <c r="P11" s="26"/>
      <c r="Q11" s="18" t="s">
        <v>150</v>
      </c>
    </row>
    <row r="12" spans="1:16" s="18" customFormat="1" ht="16.5" customHeight="1">
      <c r="A12" s="119">
        <v>8</v>
      </c>
      <c r="B12" s="403"/>
      <c r="C12" s="404"/>
      <c r="D12" s="50"/>
      <c r="E12" s="51"/>
      <c r="F12" s="28"/>
      <c r="G12" s="28"/>
      <c r="H12" s="44"/>
      <c r="I12" s="46"/>
      <c r="J12" s="31"/>
      <c r="K12" s="31">
        <f t="shared" si="0"/>
        <v>0</v>
      </c>
      <c r="L12" s="268" t="s">
        <v>145</v>
      </c>
      <c r="M12" s="272" t="s">
        <v>135</v>
      </c>
      <c r="N12" s="270"/>
      <c r="O12" s="32"/>
      <c r="P12" s="26"/>
    </row>
    <row r="13" spans="1:16" s="18" customFormat="1" ht="16.5" customHeight="1">
      <c r="A13" s="119">
        <v>9</v>
      </c>
      <c r="B13" s="403"/>
      <c r="C13" s="404"/>
      <c r="D13" s="50"/>
      <c r="E13" s="50"/>
      <c r="F13" s="28"/>
      <c r="G13" s="28"/>
      <c r="H13" s="44"/>
      <c r="I13" s="45"/>
      <c r="J13" s="31"/>
      <c r="K13" s="31">
        <f t="shared" si="0"/>
        <v>0</v>
      </c>
      <c r="L13" s="268" t="s">
        <v>145</v>
      </c>
      <c r="M13" s="272" t="s">
        <v>135</v>
      </c>
      <c r="N13" s="270"/>
      <c r="O13" s="2"/>
      <c r="P13" s="26"/>
    </row>
    <row r="14" spans="1:16" s="18" customFormat="1" ht="16.5" customHeight="1">
      <c r="A14" s="119">
        <v>10</v>
      </c>
      <c r="B14" s="403"/>
      <c r="C14" s="404"/>
      <c r="D14" s="50"/>
      <c r="E14" s="51"/>
      <c r="F14" s="28"/>
      <c r="G14" s="28"/>
      <c r="H14" s="44"/>
      <c r="I14" s="46"/>
      <c r="J14" s="31"/>
      <c r="K14" s="31">
        <f t="shared" si="0"/>
        <v>0</v>
      </c>
      <c r="L14" s="268" t="s">
        <v>145</v>
      </c>
      <c r="M14" s="272" t="s">
        <v>135</v>
      </c>
      <c r="N14" s="270"/>
      <c r="O14" s="32"/>
      <c r="P14" s="26"/>
    </row>
    <row r="15" spans="1:16" s="18" customFormat="1" ht="16.5" customHeight="1">
      <c r="A15" s="119">
        <v>11</v>
      </c>
      <c r="B15" s="403"/>
      <c r="C15" s="404"/>
      <c r="D15" s="50"/>
      <c r="E15" s="50"/>
      <c r="F15" s="28"/>
      <c r="G15" s="28"/>
      <c r="H15" s="44"/>
      <c r="I15" s="45"/>
      <c r="J15" s="31"/>
      <c r="K15" s="31">
        <f t="shared" si="0"/>
        <v>0</v>
      </c>
      <c r="L15" s="268" t="s">
        <v>145</v>
      </c>
      <c r="M15" s="272" t="s">
        <v>135</v>
      </c>
      <c r="N15" s="270"/>
      <c r="O15" s="2"/>
      <c r="P15" s="26"/>
    </row>
    <row r="16" spans="1:16" s="18" customFormat="1" ht="16.5" customHeight="1">
      <c r="A16" s="119">
        <v>12</v>
      </c>
      <c r="B16" s="403"/>
      <c r="C16" s="404"/>
      <c r="D16" s="50"/>
      <c r="E16" s="51"/>
      <c r="F16" s="28"/>
      <c r="G16" s="28"/>
      <c r="H16" s="44"/>
      <c r="I16" s="46"/>
      <c r="J16" s="31"/>
      <c r="K16" s="31">
        <f t="shared" si="0"/>
        <v>0</v>
      </c>
      <c r="L16" s="268" t="s">
        <v>145</v>
      </c>
      <c r="M16" s="272" t="s">
        <v>135</v>
      </c>
      <c r="N16" s="270"/>
      <c r="O16" s="32"/>
      <c r="P16" s="26"/>
    </row>
    <row r="17" spans="1:16" s="18" customFormat="1" ht="16.5" customHeight="1">
      <c r="A17" s="119">
        <v>13</v>
      </c>
      <c r="B17" s="403"/>
      <c r="C17" s="404"/>
      <c r="D17" s="50"/>
      <c r="E17" s="50"/>
      <c r="F17" s="28"/>
      <c r="G17" s="28"/>
      <c r="H17" s="44"/>
      <c r="I17" s="45"/>
      <c r="J17" s="31"/>
      <c r="K17" s="31">
        <f t="shared" si="0"/>
        <v>0</v>
      </c>
      <c r="L17" s="268" t="s">
        <v>145</v>
      </c>
      <c r="M17" s="272" t="s">
        <v>135</v>
      </c>
      <c r="N17" s="270"/>
      <c r="O17" s="2"/>
      <c r="P17" s="26"/>
    </row>
    <row r="18" spans="1:16" s="18" customFormat="1" ht="16.5" customHeight="1">
      <c r="A18" s="119">
        <v>14</v>
      </c>
      <c r="B18" s="403"/>
      <c r="C18" s="404"/>
      <c r="D18" s="50"/>
      <c r="E18" s="51"/>
      <c r="F18" s="28"/>
      <c r="G18" s="28"/>
      <c r="H18" s="44"/>
      <c r="I18" s="46"/>
      <c r="J18" s="31"/>
      <c r="K18" s="31">
        <f t="shared" si="0"/>
        <v>0</v>
      </c>
      <c r="L18" s="268" t="s">
        <v>145</v>
      </c>
      <c r="M18" s="272" t="s">
        <v>135</v>
      </c>
      <c r="N18" s="270"/>
      <c r="O18" s="32"/>
      <c r="P18" s="26"/>
    </row>
    <row r="19" spans="1:16" s="18" customFormat="1" ht="16.5" customHeight="1">
      <c r="A19" s="119">
        <v>15</v>
      </c>
      <c r="B19" s="403"/>
      <c r="C19" s="404"/>
      <c r="D19" s="50"/>
      <c r="E19" s="50"/>
      <c r="F19" s="28"/>
      <c r="G19" s="28"/>
      <c r="H19" s="44"/>
      <c r="I19" s="45"/>
      <c r="J19" s="31"/>
      <c r="K19" s="31">
        <f t="shared" si="0"/>
        <v>0</v>
      </c>
      <c r="L19" s="268" t="s">
        <v>145</v>
      </c>
      <c r="M19" s="272" t="s">
        <v>135</v>
      </c>
      <c r="N19" s="270"/>
      <c r="O19" s="2"/>
      <c r="P19" s="26"/>
    </row>
    <row r="20" spans="1:16" s="18" customFormat="1" ht="16.5" customHeight="1">
      <c r="A20" s="119">
        <v>16</v>
      </c>
      <c r="B20" s="403"/>
      <c r="C20" s="404"/>
      <c r="D20" s="143"/>
      <c r="E20" s="144"/>
      <c r="F20" s="138"/>
      <c r="G20" s="138"/>
      <c r="H20" s="145"/>
      <c r="I20" s="146"/>
      <c r="J20" s="141"/>
      <c r="K20" s="141">
        <f t="shared" si="0"/>
        <v>0</v>
      </c>
      <c r="L20" s="268" t="s">
        <v>145</v>
      </c>
      <c r="M20" s="272" t="s">
        <v>135</v>
      </c>
      <c r="N20" s="275"/>
      <c r="O20" s="137"/>
      <c r="P20" s="26"/>
    </row>
    <row r="21" spans="1:15" s="18" customFormat="1" ht="16.5" customHeight="1">
      <c r="A21" s="395" t="s">
        <v>82</v>
      </c>
      <c r="B21" s="396"/>
      <c r="C21" s="396"/>
      <c r="D21" s="396"/>
      <c r="E21" s="396"/>
      <c r="F21" s="396"/>
      <c r="G21" s="396"/>
      <c r="H21" s="396"/>
      <c r="I21" s="396"/>
      <c r="J21" s="397"/>
      <c r="K21" s="34">
        <f>SUM(K5:K20)</f>
        <v>0</v>
      </c>
      <c r="L21" s="276"/>
      <c r="M21" s="277"/>
      <c r="N21" s="278"/>
      <c r="O21" s="35"/>
    </row>
    <row r="22" spans="1:14" s="12" customFormat="1" ht="16.5" customHeight="1">
      <c r="A22" s="11"/>
      <c r="B22" s="11"/>
      <c r="C22" s="14"/>
      <c r="D22" s="14"/>
      <c r="G22" s="15"/>
      <c r="H22" s="16"/>
      <c r="I22" s="16"/>
      <c r="J22" s="17"/>
      <c r="K22" s="17"/>
      <c r="L22" s="17"/>
      <c r="M22" s="17"/>
      <c r="N22" s="17"/>
    </row>
    <row r="23" spans="1:15" ht="16.5" customHeight="1">
      <c r="A23" s="310" t="s">
        <v>81</v>
      </c>
      <c r="B23" s="310"/>
      <c r="C23" s="117"/>
      <c r="D23" s="117"/>
      <c r="E23" s="117"/>
      <c r="F23" s="117"/>
      <c r="G23" s="117"/>
      <c r="H23" s="117"/>
      <c r="I23" s="117"/>
      <c r="J23" s="117"/>
      <c r="K23" s="117"/>
      <c r="L23" s="117"/>
      <c r="M23" s="117"/>
      <c r="N23" s="117"/>
      <c r="O23" s="117"/>
    </row>
    <row r="24" spans="1:15" s="18" customFormat="1" ht="24.75" customHeight="1" thickBot="1">
      <c r="A24" s="1"/>
      <c r="B24" s="384" t="s">
        <v>9</v>
      </c>
      <c r="C24" s="385"/>
      <c r="D24" s="1"/>
      <c r="E24" s="1" t="s">
        <v>7</v>
      </c>
      <c r="F24" s="1" t="s">
        <v>105</v>
      </c>
      <c r="G24" s="1" t="s">
        <v>4</v>
      </c>
      <c r="H24" s="384" t="s">
        <v>1</v>
      </c>
      <c r="I24" s="385"/>
      <c r="J24" s="1" t="s">
        <v>2</v>
      </c>
      <c r="K24" s="1" t="s">
        <v>5</v>
      </c>
      <c r="L24" s="388" t="s">
        <v>133</v>
      </c>
      <c r="M24" s="389"/>
      <c r="N24" s="390"/>
      <c r="O24" s="1" t="s">
        <v>6</v>
      </c>
    </row>
    <row r="25" spans="1:15" s="18" customFormat="1" ht="16.5" customHeight="1" thickTop="1">
      <c r="A25" s="2">
        <v>1</v>
      </c>
      <c r="B25" s="411"/>
      <c r="C25" s="412"/>
      <c r="D25" s="50"/>
      <c r="E25" s="50"/>
      <c r="F25" s="50"/>
      <c r="G25" s="28"/>
      <c r="H25" s="44"/>
      <c r="I25" s="45"/>
      <c r="J25" s="31"/>
      <c r="K25" s="31">
        <f>H25*J25</f>
        <v>0</v>
      </c>
      <c r="L25" s="273" t="s">
        <v>145</v>
      </c>
      <c r="M25" s="271" t="s">
        <v>135</v>
      </c>
      <c r="N25" s="274"/>
      <c r="O25" s="2"/>
    </row>
    <row r="26" spans="1:15" s="18" customFormat="1" ht="16.5" customHeight="1">
      <c r="A26" s="2">
        <v>2</v>
      </c>
      <c r="B26" s="393"/>
      <c r="C26" s="394"/>
      <c r="D26" s="50"/>
      <c r="E26" s="51"/>
      <c r="F26" s="51"/>
      <c r="G26" s="28"/>
      <c r="H26" s="44"/>
      <c r="I26" s="46"/>
      <c r="J26" s="31"/>
      <c r="K26" s="31">
        <f>H26*J26</f>
        <v>0</v>
      </c>
      <c r="L26" s="268" t="s">
        <v>145</v>
      </c>
      <c r="M26" s="272" t="s">
        <v>135</v>
      </c>
      <c r="N26" s="270"/>
      <c r="O26" s="32"/>
    </row>
    <row r="27" spans="1:15" s="18" customFormat="1" ht="16.5" customHeight="1">
      <c r="A27" s="2">
        <v>3</v>
      </c>
      <c r="B27" s="393"/>
      <c r="C27" s="394"/>
      <c r="D27" s="50"/>
      <c r="E27" s="51"/>
      <c r="F27" s="51"/>
      <c r="G27" s="28"/>
      <c r="H27" s="44"/>
      <c r="I27" s="46"/>
      <c r="J27" s="31"/>
      <c r="K27" s="31">
        <f>H27*J27</f>
        <v>0</v>
      </c>
      <c r="L27" s="268" t="s">
        <v>145</v>
      </c>
      <c r="M27" s="272" t="s">
        <v>135</v>
      </c>
      <c r="N27" s="270"/>
      <c r="O27" s="32"/>
    </row>
    <row r="28" spans="1:15" s="18" customFormat="1" ht="16.5" customHeight="1">
      <c r="A28" s="2">
        <v>4</v>
      </c>
      <c r="B28" s="393"/>
      <c r="C28" s="394"/>
      <c r="D28" s="50"/>
      <c r="E28" s="51"/>
      <c r="F28" s="51"/>
      <c r="G28" s="28"/>
      <c r="H28" s="44"/>
      <c r="I28" s="46"/>
      <c r="J28" s="31"/>
      <c r="K28" s="31">
        <f>H28*J28</f>
        <v>0</v>
      </c>
      <c r="L28" s="268" t="s">
        <v>145</v>
      </c>
      <c r="M28" s="272" t="s">
        <v>135</v>
      </c>
      <c r="N28" s="270"/>
      <c r="O28" s="32"/>
    </row>
    <row r="29" spans="1:15" s="18" customFormat="1" ht="16.5" customHeight="1">
      <c r="A29" s="2">
        <v>5</v>
      </c>
      <c r="B29" s="393"/>
      <c r="C29" s="394"/>
      <c r="D29" s="50"/>
      <c r="E29" s="51"/>
      <c r="F29" s="51"/>
      <c r="G29" s="28"/>
      <c r="H29" s="44"/>
      <c r="I29" s="46"/>
      <c r="J29" s="31"/>
      <c r="K29" s="31">
        <f>H29*J29</f>
        <v>0</v>
      </c>
      <c r="L29" s="268" t="s">
        <v>145</v>
      </c>
      <c r="M29" s="272" t="s">
        <v>135</v>
      </c>
      <c r="N29" s="270"/>
      <c r="O29" s="32"/>
    </row>
    <row r="30" spans="1:15" s="18" customFormat="1" ht="16.5" customHeight="1">
      <c r="A30" s="395" t="s">
        <v>83</v>
      </c>
      <c r="B30" s="396"/>
      <c r="C30" s="396"/>
      <c r="D30" s="396"/>
      <c r="E30" s="396"/>
      <c r="F30" s="396"/>
      <c r="G30" s="396"/>
      <c r="H30" s="396"/>
      <c r="I30" s="396"/>
      <c r="J30" s="397"/>
      <c r="K30" s="34">
        <f>SUM(K25:K29)</f>
        <v>0</v>
      </c>
      <c r="L30" s="276"/>
      <c r="M30" s="277"/>
      <c r="N30" s="278"/>
      <c r="O30" s="35"/>
    </row>
    <row r="31" spans="1:14" ht="16.5" customHeight="1">
      <c r="A31" s="47"/>
      <c r="B31" s="47"/>
      <c r="L31" s="12"/>
      <c r="M31" s="12"/>
      <c r="N31" s="12"/>
    </row>
    <row r="32" spans="1:15" ht="16.5" customHeight="1">
      <c r="A32" s="395" t="s">
        <v>91</v>
      </c>
      <c r="B32" s="396"/>
      <c r="C32" s="396"/>
      <c r="D32" s="396"/>
      <c r="E32" s="396"/>
      <c r="F32" s="396"/>
      <c r="G32" s="396"/>
      <c r="H32" s="396"/>
      <c r="I32" s="396"/>
      <c r="J32" s="397"/>
      <c r="K32" s="34">
        <f>K21+K30</f>
        <v>0</v>
      </c>
      <c r="L32" s="276"/>
      <c r="M32" s="277"/>
      <c r="N32" s="278"/>
      <c r="O32" s="35"/>
    </row>
    <row r="33" spans="1:15" s="18" customFormat="1" ht="16.5" customHeight="1">
      <c r="A33" s="65" t="s">
        <v>114</v>
      </c>
      <c r="B33" s="65"/>
      <c r="C33" s="72"/>
      <c r="D33" s="72"/>
      <c r="E33" s="70"/>
      <c r="F33" s="70"/>
      <c r="G33" s="70"/>
      <c r="H33" s="70"/>
      <c r="I33" s="70"/>
      <c r="J33" s="70"/>
      <c r="K33" s="71"/>
      <c r="L33" s="71"/>
      <c r="M33" s="71"/>
      <c r="N33" s="71"/>
      <c r="O33" s="65"/>
    </row>
    <row r="34" s="18" customFormat="1" ht="16.5" customHeight="1">
      <c r="A34" s="18" t="s">
        <v>128</v>
      </c>
    </row>
    <row r="35" ht="18" customHeight="1">
      <c r="A35" s="53" t="s">
        <v>170</v>
      </c>
    </row>
  </sheetData>
  <sheetProtection/>
  <mergeCells count="33">
    <mergeCell ref="A30:J30"/>
    <mergeCell ref="A32:J32"/>
    <mergeCell ref="L24:N24"/>
    <mergeCell ref="B25:C25"/>
    <mergeCell ref="B26:C26"/>
    <mergeCell ref="B27:C27"/>
    <mergeCell ref="B28:C28"/>
    <mergeCell ref="B29:C29"/>
    <mergeCell ref="B18:C18"/>
    <mergeCell ref="B19:C19"/>
    <mergeCell ref="B20:C20"/>
    <mergeCell ref="A21:J21"/>
    <mergeCell ref="A23:B23"/>
    <mergeCell ref="B24:C24"/>
    <mergeCell ref="H24:I24"/>
    <mergeCell ref="B12:C12"/>
    <mergeCell ref="B13:C13"/>
    <mergeCell ref="B14:C14"/>
    <mergeCell ref="B15:C15"/>
    <mergeCell ref="B16:C16"/>
    <mergeCell ref="B17:C17"/>
    <mergeCell ref="B6:C6"/>
    <mergeCell ref="B7:C7"/>
    <mergeCell ref="B8:C8"/>
    <mergeCell ref="B9:C9"/>
    <mergeCell ref="B10:C10"/>
    <mergeCell ref="B11:C11"/>
    <mergeCell ref="A1:O1"/>
    <mergeCell ref="A3:B3"/>
    <mergeCell ref="B4:C4"/>
    <mergeCell ref="H4:I4"/>
    <mergeCell ref="L4:N4"/>
    <mergeCell ref="B5:C5"/>
  </mergeCells>
  <dataValidations count="2">
    <dataValidation type="list" allowBlank="1" showInputMessage="1" showErrorMessage="1" sqref="L25:L29">
      <formula1>$Q$5:$Q$11</formula1>
    </dataValidation>
    <dataValidation type="list" allowBlank="1" showInputMessage="1" showErrorMessage="1" sqref="L5:L20">
      <formula1>$Q$5:$Q$10</formula1>
    </dataValidation>
  </dataValidations>
  <printOptions horizontalCentered="1"/>
  <pageMargins left="0.6299212598425197" right="0.4724409448818898" top="0.7874015748031497" bottom="0.3937007874015748" header="0.5905511811023623" footer="0.2755905511811024"/>
  <pageSetup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dimension ref="A1:P33"/>
  <sheetViews>
    <sheetView zoomScalePageLayoutView="0" workbookViewId="0" topLeftCell="A1">
      <selection activeCell="M9" sqref="M9"/>
    </sheetView>
  </sheetViews>
  <sheetFormatPr defaultColWidth="9.00390625" defaultRowHeight="15.75" customHeight="1"/>
  <cols>
    <col min="1" max="1" width="4.00390625" style="3" bestFit="1" customWidth="1"/>
    <col min="2" max="2" width="8.625" style="3" customWidth="1"/>
    <col min="3" max="3" width="14.625" style="10" customWidth="1"/>
    <col min="4" max="5" width="20.625" style="10" customWidth="1"/>
    <col min="6" max="7" width="8.25390625" style="10" customWidth="1"/>
    <col min="8" max="8" width="8.625" style="10" customWidth="1"/>
    <col min="9" max="9" width="6.00390625" style="10" customWidth="1"/>
    <col min="10" max="11" width="8.625" style="10" bestFit="1" customWidth="1"/>
    <col min="12" max="14" width="2.625" style="10" customWidth="1"/>
    <col min="15" max="15" width="20.625" style="10" customWidth="1"/>
    <col min="16" max="16384" width="9.00390625" style="10" customWidth="1"/>
  </cols>
  <sheetData>
    <row r="1" spans="1:15" ht="19.5" customHeight="1">
      <c r="A1" s="381" t="s">
        <v>19</v>
      </c>
      <c r="B1" s="381"/>
      <c r="C1" s="402"/>
      <c r="D1" s="402"/>
      <c r="E1" s="402"/>
      <c r="F1" s="402"/>
      <c r="G1" s="402"/>
      <c r="H1" s="402"/>
      <c r="I1" s="402"/>
      <c r="J1" s="402"/>
      <c r="K1" s="402"/>
      <c r="L1" s="402"/>
      <c r="M1" s="402"/>
      <c r="N1" s="402"/>
      <c r="O1" s="402"/>
    </row>
    <row r="2" spans="1:15" ht="19.5" customHeight="1">
      <c r="A2" s="4"/>
      <c r="B2" s="4"/>
      <c r="C2" s="13"/>
      <c r="D2" s="13"/>
      <c r="E2" s="13"/>
      <c r="F2" s="13"/>
      <c r="G2" s="13"/>
      <c r="H2" s="13"/>
      <c r="I2" s="13"/>
      <c r="J2" s="13"/>
      <c r="K2" s="13"/>
      <c r="L2" s="13"/>
      <c r="M2" s="13"/>
      <c r="N2" s="13"/>
      <c r="O2" s="13"/>
    </row>
    <row r="3" spans="1:15" ht="15.75" customHeight="1">
      <c r="A3" s="310" t="s">
        <v>81</v>
      </c>
      <c r="B3" s="310"/>
      <c r="C3" s="13"/>
      <c r="D3" s="13"/>
      <c r="E3" s="13"/>
      <c r="F3" s="13"/>
      <c r="G3" s="13"/>
      <c r="H3" s="13"/>
      <c r="I3" s="13"/>
      <c r="J3" s="13"/>
      <c r="K3" s="13"/>
      <c r="L3" s="13"/>
      <c r="M3" s="13"/>
      <c r="N3" s="13"/>
      <c r="O3" s="13"/>
    </row>
    <row r="4" spans="1:15" s="18" customFormat="1" ht="24.75" customHeight="1" thickBot="1">
      <c r="A4" s="1"/>
      <c r="B4" s="384" t="s">
        <v>9</v>
      </c>
      <c r="C4" s="385"/>
      <c r="D4" s="1" t="s">
        <v>0</v>
      </c>
      <c r="E4" s="1" t="s">
        <v>7</v>
      </c>
      <c r="F4" s="1" t="s">
        <v>106</v>
      </c>
      <c r="G4" s="1" t="s">
        <v>4</v>
      </c>
      <c r="H4" s="384" t="s">
        <v>1</v>
      </c>
      <c r="I4" s="385"/>
      <c r="J4" s="1" t="s">
        <v>18</v>
      </c>
      <c r="K4" s="1" t="s">
        <v>17</v>
      </c>
      <c r="L4" s="388" t="s">
        <v>133</v>
      </c>
      <c r="M4" s="389"/>
      <c r="N4" s="390"/>
      <c r="O4" s="1" t="s">
        <v>6</v>
      </c>
    </row>
    <row r="5" spans="1:16" s="18" customFormat="1" ht="15.75" customHeight="1" thickTop="1">
      <c r="A5" s="19">
        <v>1</v>
      </c>
      <c r="B5" s="391"/>
      <c r="C5" s="392"/>
      <c r="D5" s="20"/>
      <c r="E5" s="20"/>
      <c r="F5" s="52"/>
      <c r="G5" s="21"/>
      <c r="H5" s="42"/>
      <c r="I5" s="43"/>
      <c r="J5" s="24"/>
      <c r="K5" s="24">
        <f>H5*J5</f>
        <v>0</v>
      </c>
      <c r="L5" s="273" t="s">
        <v>150</v>
      </c>
      <c r="M5" s="271" t="s">
        <v>135</v>
      </c>
      <c r="N5" s="274"/>
      <c r="O5" s="25"/>
      <c r="P5" s="26"/>
    </row>
    <row r="6" spans="1:15" s="18" customFormat="1" ht="15.75" customHeight="1">
      <c r="A6" s="2">
        <v>2</v>
      </c>
      <c r="B6" s="403"/>
      <c r="C6" s="404"/>
      <c r="D6" s="27"/>
      <c r="E6" s="27"/>
      <c r="F6" s="27"/>
      <c r="G6" s="28"/>
      <c r="H6" s="44"/>
      <c r="I6" s="45"/>
      <c r="J6" s="31"/>
      <c r="K6" s="31">
        <f aca="true" t="shared" si="0" ref="K6:K29">H6*J6</f>
        <v>0</v>
      </c>
      <c r="L6" s="268" t="s">
        <v>150</v>
      </c>
      <c r="M6" s="272" t="s">
        <v>135</v>
      </c>
      <c r="N6" s="270"/>
      <c r="O6" s="2"/>
    </row>
    <row r="7" spans="1:15" s="18" customFormat="1" ht="15.75" customHeight="1">
      <c r="A7" s="2">
        <v>3</v>
      </c>
      <c r="B7" s="403"/>
      <c r="C7" s="404"/>
      <c r="D7" s="32"/>
      <c r="E7" s="27"/>
      <c r="F7" s="27"/>
      <c r="G7" s="28"/>
      <c r="H7" s="44"/>
      <c r="I7" s="46"/>
      <c r="J7" s="31"/>
      <c r="K7" s="31">
        <f t="shared" si="0"/>
        <v>0</v>
      </c>
      <c r="L7" s="268" t="s">
        <v>150</v>
      </c>
      <c r="M7" s="272" t="s">
        <v>135</v>
      </c>
      <c r="N7" s="270"/>
      <c r="O7" s="32"/>
    </row>
    <row r="8" spans="1:15" s="18" customFormat="1" ht="15.75" customHeight="1">
      <c r="A8" s="2">
        <v>4</v>
      </c>
      <c r="B8" s="403"/>
      <c r="C8" s="404"/>
      <c r="D8" s="32"/>
      <c r="E8" s="27"/>
      <c r="F8" s="27"/>
      <c r="G8" s="28"/>
      <c r="H8" s="44"/>
      <c r="I8" s="45"/>
      <c r="J8" s="31"/>
      <c r="K8" s="31">
        <f t="shared" si="0"/>
        <v>0</v>
      </c>
      <c r="L8" s="268" t="s">
        <v>150</v>
      </c>
      <c r="M8" s="272" t="s">
        <v>135</v>
      </c>
      <c r="N8" s="270"/>
      <c r="O8" s="32"/>
    </row>
    <row r="9" spans="1:15" s="18" customFormat="1" ht="15.75" customHeight="1">
      <c r="A9" s="2">
        <v>5</v>
      </c>
      <c r="B9" s="403"/>
      <c r="C9" s="404"/>
      <c r="D9" s="32"/>
      <c r="E9" s="27"/>
      <c r="F9" s="27"/>
      <c r="G9" s="28"/>
      <c r="H9" s="44"/>
      <c r="I9" s="46"/>
      <c r="J9" s="31"/>
      <c r="K9" s="31">
        <f t="shared" si="0"/>
        <v>0</v>
      </c>
      <c r="L9" s="268" t="s">
        <v>150</v>
      </c>
      <c r="M9" s="272" t="s">
        <v>135</v>
      </c>
      <c r="N9" s="270"/>
      <c r="O9" s="32"/>
    </row>
    <row r="10" spans="1:15" s="18" customFormat="1" ht="15.75" customHeight="1">
      <c r="A10" s="2">
        <v>6</v>
      </c>
      <c r="B10" s="403"/>
      <c r="C10" s="404"/>
      <c r="D10" s="32"/>
      <c r="E10" s="27"/>
      <c r="F10" s="27"/>
      <c r="G10" s="28"/>
      <c r="H10" s="44"/>
      <c r="I10" s="45"/>
      <c r="J10" s="31"/>
      <c r="K10" s="31">
        <f t="shared" si="0"/>
        <v>0</v>
      </c>
      <c r="L10" s="268" t="s">
        <v>150</v>
      </c>
      <c r="M10" s="272" t="s">
        <v>135</v>
      </c>
      <c r="N10" s="270"/>
      <c r="O10" s="32"/>
    </row>
    <row r="11" spans="1:15" s="18" customFormat="1" ht="15.75" customHeight="1">
      <c r="A11" s="2">
        <v>7</v>
      </c>
      <c r="B11" s="403"/>
      <c r="C11" s="404"/>
      <c r="D11" s="32"/>
      <c r="E11" s="27"/>
      <c r="F11" s="27"/>
      <c r="G11" s="28"/>
      <c r="H11" s="44"/>
      <c r="I11" s="46"/>
      <c r="J11" s="31"/>
      <c r="K11" s="31">
        <f t="shared" si="0"/>
        <v>0</v>
      </c>
      <c r="L11" s="268" t="s">
        <v>150</v>
      </c>
      <c r="M11" s="272" t="s">
        <v>135</v>
      </c>
      <c r="N11" s="270"/>
      <c r="O11" s="32"/>
    </row>
    <row r="12" spans="1:15" s="18" customFormat="1" ht="15.75" customHeight="1">
      <c r="A12" s="2">
        <v>8</v>
      </c>
      <c r="B12" s="403"/>
      <c r="C12" s="404"/>
      <c r="D12" s="32"/>
      <c r="E12" s="27"/>
      <c r="F12" s="27"/>
      <c r="G12" s="28"/>
      <c r="H12" s="44"/>
      <c r="I12" s="45"/>
      <c r="J12" s="31"/>
      <c r="K12" s="31">
        <f t="shared" si="0"/>
        <v>0</v>
      </c>
      <c r="L12" s="268" t="s">
        <v>150</v>
      </c>
      <c r="M12" s="272" t="s">
        <v>135</v>
      </c>
      <c r="N12" s="270"/>
      <c r="O12" s="32"/>
    </row>
    <row r="13" spans="1:15" s="18" customFormat="1" ht="15.75" customHeight="1">
      <c r="A13" s="2">
        <v>9</v>
      </c>
      <c r="B13" s="403"/>
      <c r="C13" s="404"/>
      <c r="D13" s="32"/>
      <c r="E13" s="27"/>
      <c r="F13" s="27"/>
      <c r="G13" s="28"/>
      <c r="H13" s="44"/>
      <c r="I13" s="46"/>
      <c r="J13" s="31"/>
      <c r="K13" s="31">
        <f t="shared" si="0"/>
        <v>0</v>
      </c>
      <c r="L13" s="268" t="s">
        <v>150</v>
      </c>
      <c r="M13" s="272" t="s">
        <v>135</v>
      </c>
      <c r="N13" s="270"/>
      <c r="O13" s="32"/>
    </row>
    <row r="14" spans="1:15" s="18" customFormat="1" ht="15.75" customHeight="1">
      <c r="A14" s="2">
        <v>10</v>
      </c>
      <c r="B14" s="403"/>
      <c r="C14" s="404"/>
      <c r="D14" s="32"/>
      <c r="E14" s="27"/>
      <c r="F14" s="27"/>
      <c r="G14" s="28"/>
      <c r="H14" s="44"/>
      <c r="I14" s="45"/>
      <c r="J14" s="31"/>
      <c r="K14" s="31">
        <f t="shared" si="0"/>
        <v>0</v>
      </c>
      <c r="L14" s="268" t="s">
        <v>150</v>
      </c>
      <c r="M14" s="272" t="s">
        <v>135</v>
      </c>
      <c r="N14" s="270"/>
      <c r="O14" s="32"/>
    </row>
    <row r="15" spans="1:15" s="18" customFormat="1" ht="15.75" customHeight="1">
      <c r="A15" s="2">
        <v>11</v>
      </c>
      <c r="B15" s="403"/>
      <c r="C15" s="404"/>
      <c r="D15" s="32"/>
      <c r="E15" s="27"/>
      <c r="F15" s="27"/>
      <c r="G15" s="28"/>
      <c r="H15" s="44"/>
      <c r="I15" s="46"/>
      <c r="J15" s="31"/>
      <c r="K15" s="31">
        <f t="shared" si="0"/>
        <v>0</v>
      </c>
      <c r="L15" s="268" t="s">
        <v>150</v>
      </c>
      <c r="M15" s="272" t="s">
        <v>135</v>
      </c>
      <c r="N15" s="270"/>
      <c r="O15" s="32"/>
    </row>
    <row r="16" spans="1:15" s="18" customFormat="1" ht="15.75" customHeight="1">
      <c r="A16" s="2">
        <v>12</v>
      </c>
      <c r="B16" s="403"/>
      <c r="C16" s="404"/>
      <c r="D16" s="32"/>
      <c r="E16" s="27"/>
      <c r="F16" s="27"/>
      <c r="G16" s="28"/>
      <c r="H16" s="44"/>
      <c r="I16" s="45"/>
      <c r="J16" s="31"/>
      <c r="K16" s="31">
        <f t="shared" si="0"/>
        <v>0</v>
      </c>
      <c r="L16" s="268" t="s">
        <v>150</v>
      </c>
      <c r="M16" s="272" t="s">
        <v>135</v>
      </c>
      <c r="N16" s="270"/>
      <c r="O16" s="32"/>
    </row>
    <row r="17" spans="1:15" s="18" customFormat="1" ht="15.75" customHeight="1">
      <c r="A17" s="2">
        <v>13</v>
      </c>
      <c r="B17" s="403"/>
      <c r="C17" s="404"/>
      <c r="D17" s="32"/>
      <c r="E17" s="27"/>
      <c r="F17" s="27"/>
      <c r="G17" s="28"/>
      <c r="H17" s="44"/>
      <c r="I17" s="46"/>
      <c r="J17" s="31"/>
      <c r="K17" s="31">
        <f t="shared" si="0"/>
        <v>0</v>
      </c>
      <c r="L17" s="268" t="s">
        <v>150</v>
      </c>
      <c r="M17" s="272" t="s">
        <v>135</v>
      </c>
      <c r="N17" s="270"/>
      <c r="O17" s="32"/>
    </row>
    <row r="18" spans="1:15" s="18" customFormat="1" ht="15.75" customHeight="1">
      <c r="A18" s="2">
        <v>14</v>
      </c>
      <c r="B18" s="403"/>
      <c r="C18" s="404"/>
      <c r="D18" s="32"/>
      <c r="E18" s="27"/>
      <c r="F18" s="27"/>
      <c r="G18" s="28"/>
      <c r="H18" s="44"/>
      <c r="I18" s="45"/>
      <c r="J18" s="31"/>
      <c r="K18" s="31">
        <f t="shared" si="0"/>
        <v>0</v>
      </c>
      <c r="L18" s="268" t="s">
        <v>150</v>
      </c>
      <c r="M18" s="272" t="s">
        <v>135</v>
      </c>
      <c r="N18" s="270"/>
      <c r="O18" s="32"/>
    </row>
    <row r="19" spans="1:15" s="18" customFormat="1" ht="15.75" customHeight="1">
      <c r="A19" s="2">
        <v>15</v>
      </c>
      <c r="B19" s="403"/>
      <c r="C19" s="404"/>
      <c r="D19" s="32"/>
      <c r="E19" s="27"/>
      <c r="F19" s="27"/>
      <c r="G19" s="28"/>
      <c r="H19" s="237"/>
      <c r="I19" s="238"/>
      <c r="J19" s="41"/>
      <c r="K19" s="31">
        <f t="shared" si="0"/>
        <v>0</v>
      </c>
      <c r="L19" s="268" t="s">
        <v>150</v>
      </c>
      <c r="M19" s="272" t="s">
        <v>135</v>
      </c>
      <c r="N19" s="270"/>
      <c r="O19" s="32"/>
    </row>
    <row r="20" spans="1:15" s="18" customFormat="1" ht="15.75" customHeight="1">
      <c r="A20" s="2">
        <v>16</v>
      </c>
      <c r="B20" s="403"/>
      <c r="C20" s="404"/>
      <c r="D20" s="32"/>
      <c r="E20" s="27"/>
      <c r="F20" s="27"/>
      <c r="G20" s="28"/>
      <c r="H20" s="243"/>
      <c r="I20" s="240"/>
      <c r="J20" s="28"/>
      <c r="K20" s="31">
        <f t="shared" si="0"/>
        <v>0</v>
      </c>
      <c r="L20" s="268" t="s">
        <v>150</v>
      </c>
      <c r="M20" s="272" t="s">
        <v>135</v>
      </c>
      <c r="N20" s="270"/>
      <c r="O20" s="32"/>
    </row>
    <row r="21" spans="1:15" s="18" customFormat="1" ht="15.75" customHeight="1">
      <c r="A21" s="2">
        <v>17</v>
      </c>
      <c r="B21" s="403"/>
      <c r="C21" s="404"/>
      <c r="D21" s="32"/>
      <c r="E21" s="27"/>
      <c r="F21" s="27"/>
      <c r="G21" s="28"/>
      <c r="H21" s="244"/>
      <c r="I21" s="241"/>
      <c r="J21" s="239"/>
      <c r="K21" s="31">
        <f t="shared" si="0"/>
        <v>0</v>
      </c>
      <c r="L21" s="268" t="s">
        <v>150</v>
      </c>
      <c r="M21" s="272" t="s">
        <v>135</v>
      </c>
      <c r="N21" s="270"/>
      <c r="O21" s="32"/>
    </row>
    <row r="22" spans="1:15" s="18" customFormat="1" ht="15.75" customHeight="1">
      <c r="A22" s="2">
        <v>18</v>
      </c>
      <c r="B22" s="403"/>
      <c r="C22" s="404"/>
      <c r="D22" s="32"/>
      <c r="E22" s="27"/>
      <c r="F22" s="27"/>
      <c r="G22" s="28"/>
      <c r="H22" s="243"/>
      <c r="I22" s="240"/>
      <c r="J22" s="28"/>
      <c r="K22" s="31">
        <f t="shared" si="0"/>
        <v>0</v>
      </c>
      <c r="L22" s="268" t="s">
        <v>150</v>
      </c>
      <c r="M22" s="272" t="s">
        <v>135</v>
      </c>
      <c r="N22" s="270"/>
      <c r="O22" s="32"/>
    </row>
    <row r="23" spans="1:15" s="18" customFormat="1" ht="15.75" customHeight="1">
      <c r="A23" s="2">
        <v>19</v>
      </c>
      <c r="B23" s="403"/>
      <c r="C23" s="404"/>
      <c r="D23" s="32"/>
      <c r="E23" s="27"/>
      <c r="F23" s="27"/>
      <c r="G23" s="28"/>
      <c r="H23" s="245"/>
      <c r="I23" s="242"/>
      <c r="J23" s="2"/>
      <c r="K23" s="31">
        <f t="shared" si="0"/>
        <v>0</v>
      </c>
      <c r="L23" s="268" t="s">
        <v>150</v>
      </c>
      <c r="M23" s="272" t="s">
        <v>135</v>
      </c>
      <c r="N23" s="270"/>
      <c r="O23" s="32"/>
    </row>
    <row r="24" spans="1:15" s="18" customFormat="1" ht="15.75" customHeight="1">
      <c r="A24" s="2">
        <v>20</v>
      </c>
      <c r="B24" s="403"/>
      <c r="C24" s="404"/>
      <c r="D24" s="32"/>
      <c r="E24" s="27"/>
      <c r="F24" s="27"/>
      <c r="G24" s="28"/>
      <c r="H24" s="44"/>
      <c r="I24" s="45"/>
      <c r="J24" s="31"/>
      <c r="K24" s="31">
        <f t="shared" si="0"/>
        <v>0</v>
      </c>
      <c r="L24" s="268" t="s">
        <v>150</v>
      </c>
      <c r="M24" s="272" t="s">
        <v>135</v>
      </c>
      <c r="N24" s="270"/>
      <c r="O24" s="32"/>
    </row>
    <row r="25" spans="1:15" s="18" customFormat="1" ht="15.75" customHeight="1">
      <c r="A25" s="2">
        <v>21</v>
      </c>
      <c r="B25" s="403"/>
      <c r="C25" s="404"/>
      <c r="D25" s="157"/>
      <c r="E25" s="156"/>
      <c r="F25" s="156"/>
      <c r="G25" s="158"/>
      <c r="H25" s="44"/>
      <c r="I25" s="46"/>
      <c r="J25" s="31"/>
      <c r="K25" s="31">
        <f t="shared" si="0"/>
        <v>0</v>
      </c>
      <c r="L25" s="268" t="s">
        <v>150</v>
      </c>
      <c r="M25" s="272" t="s">
        <v>135</v>
      </c>
      <c r="N25" s="282"/>
      <c r="O25" s="157"/>
    </row>
    <row r="26" spans="1:15" s="18" customFormat="1" ht="15.75" customHeight="1">
      <c r="A26" s="2">
        <v>22</v>
      </c>
      <c r="B26" s="403"/>
      <c r="C26" s="404"/>
      <c r="D26" s="32"/>
      <c r="E26" s="27"/>
      <c r="F26" s="27"/>
      <c r="G26" s="28"/>
      <c r="H26" s="44"/>
      <c r="I26" s="46"/>
      <c r="J26" s="31"/>
      <c r="K26" s="31">
        <f t="shared" si="0"/>
        <v>0</v>
      </c>
      <c r="L26" s="268" t="s">
        <v>150</v>
      </c>
      <c r="M26" s="272" t="s">
        <v>135</v>
      </c>
      <c r="N26" s="270"/>
      <c r="O26" s="32"/>
    </row>
    <row r="27" spans="1:15" s="18" customFormat="1" ht="15.75" customHeight="1">
      <c r="A27" s="2">
        <v>23</v>
      </c>
      <c r="B27" s="403"/>
      <c r="C27" s="404"/>
      <c r="D27" s="32"/>
      <c r="E27" s="27"/>
      <c r="F27" s="27"/>
      <c r="G27" s="28"/>
      <c r="H27" s="44"/>
      <c r="I27" s="46"/>
      <c r="J27" s="31"/>
      <c r="K27" s="31">
        <f t="shared" si="0"/>
        <v>0</v>
      </c>
      <c r="L27" s="268" t="s">
        <v>150</v>
      </c>
      <c r="M27" s="272" t="s">
        <v>135</v>
      </c>
      <c r="N27" s="270"/>
      <c r="O27" s="32"/>
    </row>
    <row r="28" spans="1:15" s="18" customFormat="1" ht="15.75" customHeight="1">
      <c r="A28" s="2">
        <v>24</v>
      </c>
      <c r="B28" s="403"/>
      <c r="C28" s="404"/>
      <c r="D28" s="32"/>
      <c r="E28" s="27"/>
      <c r="F28" s="27"/>
      <c r="G28" s="28"/>
      <c r="H28" s="44"/>
      <c r="I28" s="46"/>
      <c r="J28" s="31"/>
      <c r="K28" s="31">
        <f t="shared" si="0"/>
        <v>0</v>
      </c>
      <c r="L28" s="268" t="s">
        <v>150</v>
      </c>
      <c r="M28" s="272" t="s">
        <v>135</v>
      </c>
      <c r="N28" s="270"/>
      <c r="O28" s="32"/>
    </row>
    <row r="29" spans="1:15" s="18" customFormat="1" ht="15.75" customHeight="1">
      <c r="A29" s="2">
        <v>25</v>
      </c>
      <c r="B29" s="403"/>
      <c r="C29" s="404"/>
      <c r="D29" s="32"/>
      <c r="E29" s="27"/>
      <c r="F29" s="27"/>
      <c r="G29" s="28"/>
      <c r="H29" s="249"/>
      <c r="I29" s="250"/>
      <c r="J29" s="138"/>
      <c r="K29" s="251">
        <f t="shared" si="0"/>
        <v>0</v>
      </c>
      <c r="L29" s="268" t="s">
        <v>150</v>
      </c>
      <c r="M29" s="272" t="s">
        <v>135</v>
      </c>
      <c r="N29" s="283"/>
      <c r="O29" s="32"/>
    </row>
    <row r="30" spans="1:15" s="18" customFormat="1" ht="15.75" customHeight="1">
      <c r="A30" s="395" t="s">
        <v>94</v>
      </c>
      <c r="B30" s="396"/>
      <c r="C30" s="396"/>
      <c r="D30" s="396"/>
      <c r="E30" s="396"/>
      <c r="F30" s="396"/>
      <c r="G30" s="397"/>
      <c r="H30" s="246"/>
      <c r="I30" s="247"/>
      <c r="J30" s="248"/>
      <c r="K30" s="34">
        <f>SUM(K5:K29)</f>
        <v>0</v>
      </c>
      <c r="L30" s="276"/>
      <c r="M30" s="277"/>
      <c r="N30" s="278"/>
      <c r="O30" s="35"/>
    </row>
    <row r="31" spans="1:14" s="12" customFormat="1" ht="15.75" customHeight="1">
      <c r="A31" s="11"/>
      <c r="B31" s="11"/>
      <c r="C31" s="14"/>
      <c r="D31" s="14"/>
      <c r="G31" s="15"/>
      <c r="H31" s="15"/>
      <c r="I31" s="15"/>
      <c r="J31" s="15"/>
      <c r="K31" s="17"/>
      <c r="L31" s="17"/>
      <c r="M31" s="17"/>
      <c r="N31" s="17"/>
    </row>
    <row r="32" spans="1:10" ht="15.75" customHeight="1">
      <c r="A32" s="53" t="s">
        <v>151</v>
      </c>
      <c r="B32" s="53"/>
      <c r="H32" s="70"/>
      <c r="I32" s="70"/>
      <c r="J32" s="70"/>
    </row>
    <row r="33" spans="1:10" ht="15.75" customHeight="1">
      <c r="A33" s="53" t="s">
        <v>171</v>
      </c>
      <c r="H33" s="18"/>
      <c r="I33" s="18"/>
      <c r="J33" s="18"/>
    </row>
  </sheetData>
  <sheetProtection/>
  <mergeCells count="31">
    <mergeCell ref="A30:G30"/>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 ref="A1:O1"/>
    <mergeCell ref="A3:B3"/>
    <mergeCell ref="B4:C4"/>
    <mergeCell ref="H4:I4"/>
    <mergeCell ref="L4:N4"/>
    <mergeCell ref="B5:C5"/>
  </mergeCells>
  <printOptions horizontalCentered="1"/>
  <pageMargins left="0.57" right="0.46" top="0.7874015748031497" bottom="0.3937007874015748" header="0.7480314960629921" footer="0.275590551181102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T44"/>
  <sheetViews>
    <sheetView zoomScalePageLayoutView="0" workbookViewId="0" topLeftCell="A1">
      <pane xSplit="2" ySplit="4" topLeftCell="C14" activePane="bottomRight" state="frozen"/>
      <selection pane="topLeft" activeCell="O29" sqref="O29"/>
      <selection pane="topRight" activeCell="O29" sqref="O29"/>
      <selection pane="bottomLeft" activeCell="O29" sqref="O29"/>
      <selection pane="bottomRight" activeCell="O29" sqref="O29"/>
    </sheetView>
  </sheetViews>
  <sheetFormatPr defaultColWidth="9.00390625" defaultRowHeight="13.5"/>
  <cols>
    <col min="1" max="1" width="2.75390625" style="8" customWidth="1"/>
    <col min="2" max="3" width="10.625" style="6" customWidth="1"/>
    <col min="4" max="4" width="15.625" style="6" customWidth="1"/>
    <col min="5" max="5" width="7.625" style="85" customWidth="1"/>
    <col min="6" max="6" width="6.625" style="6" customWidth="1"/>
    <col min="7" max="7" width="2.875" style="6" bestFit="1" customWidth="1"/>
    <col min="8" max="8" width="6.625" style="6" customWidth="1"/>
    <col min="9" max="10" width="5.625" style="6" customWidth="1"/>
    <col min="11" max="15" width="8.625" style="6" customWidth="1"/>
    <col min="16" max="16" width="7.625" style="85" customWidth="1"/>
    <col min="17" max="17" width="2.625" style="6" customWidth="1"/>
    <col min="18" max="18" width="2.25390625" style="6" bestFit="1" customWidth="1"/>
    <col min="19" max="19" width="2.625" style="6" customWidth="1"/>
    <col min="20" max="20" width="14.625" style="6" customWidth="1"/>
    <col min="21" max="16384" width="9.00390625" style="6" customWidth="1"/>
  </cols>
  <sheetData>
    <row r="1" spans="1:20" ht="19.5" customHeight="1">
      <c r="A1" s="300" t="s">
        <v>53</v>
      </c>
      <c r="B1" s="300"/>
      <c r="C1" s="300"/>
      <c r="D1" s="300"/>
      <c r="E1" s="300"/>
      <c r="F1" s="300"/>
      <c r="G1" s="300"/>
      <c r="H1" s="300"/>
      <c r="I1" s="300"/>
      <c r="J1" s="300"/>
      <c r="K1" s="300"/>
      <c r="L1" s="300"/>
      <c r="M1" s="300"/>
      <c r="N1" s="300"/>
      <c r="O1" s="300"/>
      <c r="P1" s="300"/>
      <c r="Q1" s="300"/>
      <c r="R1" s="300"/>
      <c r="S1" s="300"/>
      <c r="T1" s="300"/>
    </row>
    <row r="2" spans="1:20" s="7" customFormat="1" ht="19.5" customHeight="1">
      <c r="A2" s="5"/>
      <c r="B2" s="9"/>
      <c r="C2" s="9"/>
      <c r="D2" s="9"/>
      <c r="E2" s="81"/>
      <c r="F2" s="9"/>
      <c r="G2" s="9"/>
      <c r="H2" s="9"/>
      <c r="I2" s="9"/>
      <c r="J2" s="9"/>
      <c r="K2" s="9"/>
      <c r="L2" s="9"/>
      <c r="M2" s="9"/>
      <c r="N2" s="9"/>
      <c r="O2" s="9"/>
      <c r="P2" s="81"/>
      <c r="Q2" s="9"/>
      <c r="R2" s="9"/>
      <c r="S2" s="9"/>
      <c r="T2" s="113" t="s">
        <v>23</v>
      </c>
    </row>
    <row r="3" spans="1:20" s="7" customFormat="1" ht="21" customHeight="1">
      <c r="A3" s="301" t="s">
        <v>80</v>
      </c>
      <c r="B3" s="301"/>
      <c r="C3" s="9"/>
      <c r="D3" s="9"/>
      <c r="E3" s="81"/>
      <c r="F3" s="9"/>
      <c r="G3" s="9"/>
      <c r="H3" s="9"/>
      <c r="I3" s="9"/>
      <c r="J3" s="9"/>
      <c r="K3" s="9"/>
      <c r="L3" s="9"/>
      <c r="M3" s="9"/>
      <c r="N3" s="9"/>
      <c r="O3" s="9"/>
      <c r="P3" s="81"/>
      <c r="Q3" s="9"/>
      <c r="R3" s="9"/>
      <c r="S3" s="9"/>
      <c r="T3" s="113"/>
    </row>
    <row r="4" spans="1:20" ht="24.75" customHeight="1">
      <c r="A4" s="73"/>
      <c r="B4" s="257" t="s">
        <v>10</v>
      </c>
      <c r="C4" s="258" t="s">
        <v>21</v>
      </c>
      <c r="D4" s="257" t="s">
        <v>57</v>
      </c>
      <c r="E4" s="259" t="s">
        <v>58</v>
      </c>
      <c r="F4" s="302" t="s">
        <v>56</v>
      </c>
      <c r="G4" s="303"/>
      <c r="H4" s="304"/>
      <c r="I4" s="302" t="s">
        <v>64</v>
      </c>
      <c r="J4" s="303"/>
      <c r="K4" s="258" t="s">
        <v>18</v>
      </c>
      <c r="L4" s="260" t="s">
        <v>17</v>
      </c>
      <c r="M4" s="261" t="s">
        <v>126</v>
      </c>
      <c r="N4" s="261" t="s">
        <v>132</v>
      </c>
      <c r="O4" s="261" t="s">
        <v>158</v>
      </c>
      <c r="P4" s="259" t="s">
        <v>154</v>
      </c>
      <c r="Q4" s="305" t="s">
        <v>133</v>
      </c>
      <c r="R4" s="306"/>
      <c r="S4" s="307"/>
      <c r="T4" s="262" t="s">
        <v>6</v>
      </c>
    </row>
    <row r="5" spans="1:20" ht="12.75" customHeight="1">
      <c r="A5" s="58">
        <v>1</v>
      </c>
      <c r="B5" s="64" t="s">
        <v>67</v>
      </c>
      <c r="C5" s="64" t="s">
        <v>55</v>
      </c>
      <c r="D5" s="64" t="s">
        <v>125</v>
      </c>
      <c r="E5" s="83">
        <v>42099</v>
      </c>
      <c r="F5" s="91">
        <v>0.7083333333333334</v>
      </c>
      <c r="G5" s="86" t="s">
        <v>22</v>
      </c>
      <c r="H5" s="297">
        <v>0.7916666666666666</v>
      </c>
      <c r="I5" s="61">
        <v>2</v>
      </c>
      <c r="J5" s="74" t="s">
        <v>129</v>
      </c>
      <c r="K5" s="79">
        <v>1500</v>
      </c>
      <c r="L5" s="76">
        <v>3000</v>
      </c>
      <c r="M5" s="76">
        <v>306</v>
      </c>
      <c r="N5" s="76">
        <f>L5-M5</f>
        <v>2694</v>
      </c>
      <c r="O5" s="76">
        <v>324</v>
      </c>
      <c r="P5" s="83">
        <v>42128</v>
      </c>
      <c r="Q5" s="265" t="s">
        <v>134</v>
      </c>
      <c r="R5" s="265" t="s">
        <v>135</v>
      </c>
      <c r="S5" s="108">
        <v>1</v>
      </c>
      <c r="T5" s="109"/>
    </row>
    <row r="6" spans="1:20" ht="12.75" customHeight="1">
      <c r="A6" s="59">
        <v>2</v>
      </c>
      <c r="B6" s="63" t="s">
        <v>152</v>
      </c>
      <c r="C6" s="63" t="s">
        <v>55</v>
      </c>
      <c r="D6" s="63" t="s">
        <v>78</v>
      </c>
      <c r="E6" s="84">
        <v>42127</v>
      </c>
      <c r="F6" s="285">
        <v>0.75</v>
      </c>
      <c r="G6" s="87" t="s">
        <v>22</v>
      </c>
      <c r="H6" s="286">
        <v>0.833333333333333</v>
      </c>
      <c r="I6" s="62">
        <v>2</v>
      </c>
      <c r="J6" s="75" t="s">
        <v>129</v>
      </c>
      <c r="K6" s="80">
        <v>2000</v>
      </c>
      <c r="L6" s="77">
        <f aca="true" t="shared" si="0" ref="L6:L20">I6*K6</f>
        <v>4000</v>
      </c>
      <c r="M6" s="77">
        <v>408</v>
      </c>
      <c r="N6" s="77">
        <f>L6-M6</f>
        <v>3592</v>
      </c>
      <c r="O6" s="77">
        <v>324</v>
      </c>
      <c r="P6" s="84">
        <v>42159</v>
      </c>
      <c r="Q6" s="266" t="s">
        <v>134</v>
      </c>
      <c r="R6" s="266" t="s">
        <v>135</v>
      </c>
      <c r="S6" s="110">
        <v>2</v>
      </c>
      <c r="T6" s="111"/>
    </row>
    <row r="7" spans="1:20" ht="12.75" customHeight="1">
      <c r="A7" s="59">
        <v>3</v>
      </c>
      <c r="B7" s="63" t="s">
        <v>153</v>
      </c>
      <c r="C7" s="63" t="s">
        <v>55</v>
      </c>
      <c r="D7" s="63" t="s">
        <v>125</v>
      </c>
      <c r="E7" s="84">
        <v>42130</v>
      </c>
      <c r="F7" s="285">
        <v>0.7083333333333334</v>
      </c>
      <c r="G7" s="87" t="s">
        <v>22</v>
      </c>
      <c r="H7" s="286">
        <v>0.7916666666666666</v>
      </c>
      <c r="I7" s="62">
        <v>2</v>
      </c>
      <c r="J7" s="75" t="s">
        <v>129</v>
      </c>
      <c r="K7" s="80">
        <v>1500</v>
      </c>
      <c r="L7" s="77">
        <f t="shared" si="0"/>
        <v>3000</v>
      </c>
      <c r="M7" s="77">
        <v>306</v>
      </c>
      <c r="N7" s="77">
        <f aca="true" t="shared" si="1" ref="N7:N18">L7-M7</f>
        <v>2694</v>
      </c>
      <c r="O7" s="77">
        <v>324</v>
      </c>
      <c r="P7" s="84">
        <v>42159</v>
      </c>
      <c r="Q7" s="266" t="s">
        <v>134</v>
      </c>
      <c r="R7" s="266" t="s">
        <v>135</v>
      </c>
      <c r="S7" s="110">
        <v>3</v>
      </c>
      <c r="T7" s="111"/>
    </row>
    <row r="8" spans="1:20" ht="12.75" customHeight="1">
      <c r="A8" s="59">
        <v>4</v>
      </c>
      <c r="B8" s="63"/>
      <c r="C8" s="63"/>
      <c r="D8" s="63"/>
      <c r="E8" s="84"/>
      <c r="F8" s="89"/>
      <c r="G8" s="87" t="s">
        <v>22</v>
      </c>
      <c r="H8" s="90"/>
      <c r="I8" s="62"/>
      <c r="J8" s="75"/>
      <c r="K8" s="80"/>
      <c r="L8" s="77">
        <f t="shared" si="0"/>
        <v>0</v>
      </c>
      <c r="M8" s="77"/>
      <c r="N8" s="77">
        <f t="shared" si="1"/>
        <v>0</v>
      </c>
      <c r="O8" s="77"/>
      <c r="P8" s="84"/>
      <c r="Q8" s="266" t="s">
        <v>134</v>
      </c>
      <c r="R8" s="266" t="s">
        <v>135</v>
      </c>
      <c r="S8" s="110"/>
      <c r="T8" s="111"/>
    </row>
    <row r="9" spans="1:20" ht="12.75" customHeight="1">
      <c r="A9" s="59">
        <v>5</v>
      </c>
      <c r="B9" s="63"/>
      <c r="C9" s="63"/>
      <c r="D9" s="63"/>
      <c r="E9" s="84"/>
      <c r="F9" s="89"/>
      <c r="G9" s="87" t="s">
        <v>22</v>
      </c>
      <c r="H9" s="90"/>
      <c r="I9" s="62"/>
      <c r="J9" s="75"/>
      <c r="K9" s="80"/>
      <c r="L9" s="77">
        <f t="shared" si="0"/>
        <v>0</v>
      </c>
      <c r="M9" s="77"/>
      <c r="N9" s="77">
        <f t="shared" si="1"/>
        <v>0</v>
      </c>
      <c r="O9" s="77"/>
      <c r="P9" s="84"/>
      <c r="Q9" s="266" t="s">
        <v>134</v>
      </c>
      <c r="R9" s="266" t="s">
        <v>135</v>
      </c>
      <c r="S9" s="110"/>
      <c r="T9" s="111"/>
    </row>
    <row r="10" spans="1:20" ht="12.75" customHeight="1">
      <c r="A10" s="59">
        <v>6</v>
      </c>
      <c r="B10" s="63"/>
      <c r="C10" s="63"/>
      <c r="D10" s="63"/>
      <c r="E10" s="84"/>
      <c r="F10" s="89"/>
      <c r="G10" s="87" t="s">
        <v>22</v>
      </c>
      <c r="H10" s="90"/>
      <c r="I10" s="62"/>
      <c r="J10" s="75"/>
      <c r="K10" s="80"/>
      <c r="L10" s="77">
        <f t="shared" si="0"/>
        <v>0</v>
      </c>
      <c r="M10" s="77"/>
      <c r="N10" s="77">
        <f t="shared" si="1"/>
        <v>0</v>
      </c>
      <c r="O10" s="77"/>
      <c r="P10" s="84"/>
      <c r="Q10" s="266" t="s">
        <v>134</v>
      </c>
      <c r="R10" s="266" t="s">
        <v>135</v>
      </c>
      <c r="S10" s="110"/>
      <c r="T10" s="111"/>
    </row>
    <row r="11" spans="1:20" ht="12.75" customHeight="1">
      <c r="A11" s="59">
        <v>7</v>
      </c>
      <c r="B11" s="63"/>
      <c r="C11" s="63"/>
      <c r="D11" s="63"/>
      <c r="E11" s="84"/>
      <c r="F11" s="89"/>
      <c r="G11" s="87" t="s">
        <v>22</v>
      </c>
      <c r="H11" s="90"/>
      <c r="I11" s="62"/>
      <c r="J11" s="75"/>
      <c r="K11" s="80"/>
      <c r="L11" s="77">
        <f t="shared" si="0"/>
        <v>0</v>
      </c>
      <c r="M11" s="77"/>
      <c r="N11" s="77">
        <f t="shared" si="1"/>
        <v>0</v>
      </c>
      <c r="O11" s="77"/>
      <c r="P11" s="84"/>
      <c r="Q11" s="266" t="s">
        <v>134</v>
      </c>
      <c r="R11" s="266" t="s">
        <v>135</v>
      </c>
      <c r="S11" s="110"/>
      <c r="T11" s="111"/>
    </row>
    <row r="12" spans="1:20" ht="12.75" customHeight="1">
      <c r="A12" s="59">
        <v>8</v>
      </c>
      <c r="B12" s="63"/>
      <c r="C12" s="63"/>
      <c r="D12" s="63"/>
      <c r="E12" s="84"/>
      <c r="F12" s="89"/>
      <c r="G12" s="87" t="s">
        <v>22</v>
      </c>
      <c r="H12" s="90"/>
      <c r="I12" s="62"/>
      <c r="J12" s="75"/>
      <c r="K12" s="80"/>
      <c r="L12" s="77">
        <f t="shared" si="0"/>
        <v>0</v>
      </c>
      <c r="M12" s="77"/>
      <c r="N12" s="77">
        <f t="shared" si="1"/>
        <v>0</v>
      </c>
      <c r="O12" s="77"/>
      <c r="P12" s="84"/>
      <c r="Q12" s="266" t="s">
        <v>134</v>
      </c>
      <c r="R12" s="266" t="s">
        <v>135</v>
      </c>
      <c r="S12" s="110"/>
      <c r="T12" s="111"/>
    </row>
    <row r="13" spans="1:20" ht="12.75" customHeight="1">
      <c r="A13" s="59">
        <v>9</v>
      </c>
      <c r="B13" s="63"/>
      <c r="C13" s="63"/>
      <c r="D13" s="63"/>
      <c r="E13" s="84"/>
      <c r="F13" s="89"/>
      <c r="G13" s="87" t="s">
        <v>22</v>
      </c>
      <c r="H13" s="90"/>
      <c r="I13" s="62"/>
      <c r="J13" s="75"/>
      <c r="K13" s="80"/>
      <c r="L13" s="77">
        <f t="shared" si="0"/>
        <v>0</v>
      </c>
      <c r="M13" s="77"/>
      <c r="N13" s="77">
        <f t="shared" si="1"/>
        <v>0</v>
      </c>
      <c r="O13" s="77"/>
      <c r="P13" s="84"/>
      <c r="Q13" s="266" t="s">
        <v>134</v>
      </c>
      <c r="R13" s="266" t="s">
        <v>135</v>
      </c>
      <c r="S13" s="110"/>
      <c r="T13" s="111"/>
    </row>
    <row r="14" spans="1:20" ht="12.75" customHeight="1">
      <c r="A14" s="59">
        <v>10</v>
      </c>
      <c r="B14" s="63"/>
      <c r="C14" s="63"/>
      <c r="D14" s="63"/>
      <c r="E14" s="84"/>
      <c r="F14" s="89"/>
      <c r="G14" s="87" t="s">
        <v>22</v>
      </c>
      <c r="H14" s="90"/>
      <c r="I14" s="62"/>
      <c r="J14" s="75"/>
      <c r="K14" s="80"/>
      <c r="L14" s="77">
        <f t="shared" si="0"/>
        <v>0</v>
      </c>
      <c r="M14" s="77"/>
      <c r="N14" s="77">
        <f t="shared" si="1"/>
        <v>0</v>
      </c>
      <c r="O14" s="77"/>
      <c r="P14" s="84"/>
      <c r="Q14" s="266" t="s">
        <v>134</v>
      </c>
      <c r="R14" s="266" t="s">
        <v>135</v>
      </c>
      <c r="S14" s="110"/>
      <c r="T14" s="111"/>
    </row>
    <row r="15" spans="1:20" ht="12.75" customHeight="1">
      <c r="A15" s="59">
        <v>11</v>
      </c>
      <c r="B15" s="63"/>
      <c r="C15" s="63"/>
      <c r="D15" s="63"/>
      <c r="E15" s="84"/>
      <c r="F15" s="89"/>
      <c r="G15" s="87" t="s">
        <v>22</v>
      </c>
      <c r="H15" s="90"/>
      <c r="I15" s="62"/>
      <c r="J15" s="75"/>
      <c r="K15" s="80"/>
      <c r="L15" s="77">
        <f t="shared" si="0"/>
        <v>0</v>
      </c>
      <c r="M15" s="77"/>
      <c r="N15" s="77">
        <f t="shared" si="1"/>
        <v>0</v>
      </c>
      <c r="O15" s="77"/>
      <c r="P15" s="84"/>
      <c r="Q15" s="266" t="s">
        <v>134</v>
      </c>
      <c r="R15" s="266" t="s">
        <v>135</v>
      </c>
      <c r="S15" s="110"/>
      <c r="T15" s="111"/>
    </row>
    <row r="16" spans="1:20" ht="12.75" customHeight="1">
      <c r="A16" s="59">
        <v>12</v>
      </c>
      <c r="B16" s="63"/>
      <c r="C16" s="63"/>
      <c r="D16" s="63"/>
      <c r="E16" s="84"/>
      <c r="F16" s="89"/>
      <c r="G16" s="87" t="s">
        <v>22</v>
      </c>
      <c r="H16" s="90"/>
      <c r="I16" s="62"/>
      <c r="J16" s="75"/>
      <c r="K16" s="80"/>
      <c r="L16" s="77">
        <f t="shared" si="0"/>
        <v>0</v>
      </c>
      <c r="M16" s="77"/>
      <c r="N16" s="77">
        <f t="shared" si="1"/>
        <v>0</v>
      </c>
      <c r="O16" s="77"/>
      <c r="P16" s="84"/>
      <c r="Q16" s="266" t="s">
        <v>134</v>
      </c>
      <c r="R16" s="266" t="s">
        <v>135</v>
      </c>
      <c r="S16" s="110"/>
      <c r="T16" s="111"/>
    </row>
    <row r="17" spans="1:20" ht="12.75" customHeight="1">
      <c r="A17" s="59">
        <v>13</v>
      </c>
      <c r="B17" s="63"/>
      <c r="C17" s="63"/>
      <c r="D17" s="63"/>
      <c r="E17" s="84"/>
      <c r="F17" s="89"/>
      <c r="G17" s="87" t="s">
        <v>22</v>
      </c>
      <c r="H17" s="90"/>
      <c r="I17" s="62"/>
      <c r="J17" s="75"/>
      <c r="K17" s="80"/>
      <c r="L17" s="77">
        <f t="shared" si="0"/>
        <v>0</v>
      </c>
      <c r="M17" s="77"/>
      <c r="N17" s="77">
        <f t="shared" si="1"/>
        <v>0</v>
      </c>
      <c r="O17" s="77"/>
      <c r="P17" s="84"/>
      <c r="Q17" s="266" t="s">
        <v>134</v>
      </c>
      <c r="R17" s="266" t="s">
        <v>135</v>
      </c>
      <c r="S17" s="110"/>
      <c r="T17" s="111"/>
    </row>
    <row r="18" spans="1:20" ht="12.75" customHeight="1">
      <c r="A18" s="59">
        <v>14</v>
      </c>
      <c r="B18" s="63"/>
      <c r="C18" s="63"/>
      <c r="D18" s="63"/>
      <c r="E18" s="84"/>
      <c r="F18" s="89"/>
      <c r="G18" s="87" t="s">
        <v>22</v>
      </c>
      <c r="H18" s="90"/>
      <c r="I18" s="62"/>
      <c r="J18" s="75"/>
      <c r="K18" s="80"/>
      <c r="L18" s="77">
        <f t="shared" si="0"/>
        <v>0</v>
      </c>
      <c r="M18" s="77"/>
      <c r="N18" s="77">
        <f t="shared" si="1"/>
        <v>0</v>
      </c>
      <c r="O18" s="77"/>
      <c r="P18" s="84"/>
      <c r="Q18" s="266" t="s">
        <v>134</v>
      </c>
      <c r="R18" s="266" t="s">
        <v>135</v>
      </c>
      <c r="S18" s="110"/>
      <c r="T18" s="111"/>
    </row>
    <row r="19" spans="1:20" ht="12.75" customHeight="1">
      <c r="A19" s="59">
        <v>15</v>
      </c>
      <c r="B19" s="63"/>
      <c r="C19" s="63"/>
      <c r="D19" s="63"/>
      <c r="E19" s="84"/>
      <c r="F19" s="89"/>
      <c r="G19" s="87" t="s">
        <v>22</v>
      </c>
      <c r="H19" s="90"/>
      <c r="I19" s="62"/>
      <c r="J19" s="75"/>
      <c r="K19" s="80"/>
      <c r="L19" s="77">
        <f t="shared" si="0"/>
        <v>0</v>
      </c>
      <c r="M19" s="77"/>
      <c r="N19" s="77">
        <f>L19-M19</f>
        <v>0</v>
      </c>
      <c r="O19" s="77"/>
      <c r="P19" s="84"/>
      <c r="Q19" s="266" t="s">
        <v>134</v>
      </c>
      <c r="R19" s="266" t="s">
        <v>135</v>
      </c>
      <c r="S19" s="110"/>
      <c r="T19" s="111"/>
    </row>
    <row r="20" spans="1:20" ht="12.75" customHeight="1">
      <c r="A20" s="57"/>
      <c r="B20" s="60" t="s">
        <v>20</v>
      </c>
      <c r="C20" s="63"/>
      <c r="D20" s="63"/>
      <c r="E20" s="84"/>
      <c r="F20" s="89"/>
      <c r="G20" s="87" t="s">
        <v>22</v>
      </c>
      <c r="H20" s="90"/>
      <c r="I20" s="62"/>
      <c r="J20" s="75"/>
      <c r="K20" s="80"/>
      <c r="L20" s="77">
        <f t="shared" si="0"/>
        <v>0</v>
      </c>
      <c r="M20" s="77"/>
      <c r="N20" s="77">
        <f>L20-M20</f>
        <v>0</v>
      </c>
      <c r="O20" s="77"/>
      <c r="P20" s="84"/>
      <c r="Q20" s="266" t="s">
        <v>134</v>
      </c>
      <c r="R20" s="266" t="s">
        <v>135</v>
      </c>
      <c r="S20" s="110"/>
      <c r="T20" s="111"/>
    </row>
    <row r="21" spans="1:20" s="7" customFormat="1" ht="12.75" customHeight="1">
      <c r="A21" s="308" t="s">
        <v>82</v>
      </c>
      <c r="B21" s="309"/>
      <c r="C21" s="309"/>
      <c r="D21" s="309"/>
      <c r="E21" s="309"/>
      <c r="F21" s="88"/>
      <c r="G21" s="88"/>
      <c r="H21" s="88"/>
      <c r="I21" s="88"/>
      <c r="J21" s="88"/>
      <c r="K21" s="152"/>
      <c r="L21" s="78">
        <f>SUM(L5:L19)</f>
        <v>10000</v>
      </c>
      <c r="M21" s="78">
        <f>SUM(M5:M19)</f>
        <v>1020</v>
      </c>
      <c r="N21" s="78">
        <f>SUM(N5:N19)</f>
        <v>8980</v>
      </c>
      <c r="O21" s="78">
        <f>SUM(O5:O19)</f>
        <v>972</v>
      </c>
      <c r="P21" s="263"/>
      <c r="Q21" s="293"/>
      <c r="R21" s="153"/>
      <c r="S21" s="153"/>
      <c r="T21" s="292"/>
    </row>
    <row r="22" spans="1:20" ht="12.75" customHeight="1">
      <c r="A22" s="66"/>
      <c r="B22" s="147"/>
      <c r="C22" s="147"/>
      <c r="D22" s="147"/>
      <c r="E22" s="82"/>
      <c r="F22" s="66"/>
      <c r="G22" s="66"/>
      <c r="H22" s="66"/>
      <c r="I22" s="148"/>
      <c r="J22" s="66"/>
      <c r="K22" s="149"/>
      <c r="L22" s="150"/>
      <c r="M22" s="150"/>
      <c r="N22" s="150"/>
      <c r="O22" s="150"/>
      <c r="P22" s="82"/>
      <c r="Q22" s="151"/>
      <c r="R22" s="151"/>
      <c r="S22" s="151"/>
      <c r="T22" s="151"/>
    </row>
    <row r="23" spans="1:20" s="7" customFormat="1" ht="21" customHeight="1">
      <c r="A23" s="310" t="s">
        <v>81</v>
      </c>
      <c r="B23" s="310"/>
      <c r="C23" s="9"/>
      <c r="D23" s="9"/>
      <c r="E23" s="81"/>
      <c r="F23" s="9"/>
      <c r="G23" s="9"/>
      <c r="H23" s="9"/>
      <c r="I23" s="9"/>
      <c r="J23" s="9"/>
      <c r="K23" s="9"/>
      <c r="L23" s="9"/>
      <c r="M23" s="9"/>
      <c r="N23" s="9"/>
      <c r="O23" s="9"/>
      <c r="P23" s="81"/>
      <c r="Q23" s="9"/>
      <c r="R23" s="9"/>
      <c r="S23" s="9"/>
      <c r="T23" s="113"/>
    </row>
    <row r="24" spans="1:20" ht="24.75" customHeight="1">
      <c r="A24" s="73"/>
      <c r="B24" s="257" t="s">
        <v>10</v>
      </c>
      <c r="C24" s="258" t="s">
        <v>21</v>
      </c>
      <c r="D24" s="257" t="s">
        <v>57</v>
      </c>
      <c r="E24" s="259" t="s">
        <v>58</v>
      </c>
      <c r="F24" s="302" t="s">
        <v>56</v>
      </c>
      <c r="G24" s="303"/>
      <c r="H24" s="304"/>
      <c r="I24" s="302" t="s">
        <v>64</v>
      </c>
      <c r="J24" s="303"/>
      <c r="K24" s="258" t="s">
        <v>18</v>
      </c>
      <c r="L24" s="260" t="s">
        <v>17</v>
      </c>
      <c r="M24" s="261" t="s">
        <v>126</v>
      </c>
      <c r="N24" s="261" t="s">
        <v>132</v>
      </c>
      <c r="O24" s="261" t="s">
        <v>158</v>
      </c>
      <c r="P24" s="259" t="s">
        <v>154</v>
      </c>
      <c r="Q24" s="305" t="s">
        <v>133</v>
      </c>
      <c r="R24" s="306"/>
      <c r="S24" s="307"/>
      <c r="T24" s="262" t="s">
        <v>6</v>
      </c>
    </row>
    <row r="25" spans="1:20" ht="12.75" customHeight="1">
      <c r="A25" s="59">
        <v>1</v>
      </c>
      <c r="B25" s="63" t="s">
        <v>152</v>
      </c>
      <c r="C25" s="64" t="s">
        <v>55</v>
      </c>
      <c r="D25" s="63" t="s">
        <v>78</v>
      </c>
      <c r="E25" s="84">
        <v>42127</v>
      </c>
      <c r="F25" s="285">
        <v>0.8333333333333334</v>
      </c>
      <c r="G25" s="87" t="s">
        <v>22</v>
      </c>
      <c r="H25" s="286">
        <v>0.875</v>
      </c>
      <c r="I25" s="62">
        <v>1</v>
      </c>
      <c r="J25" s="75" t="s">
        <v>129</v>
      </c>
      <c r="K25" s="80">
        <v>2000</v>
      </c>
      <c r="L25" s="77">
        <f aca="true" t="shared" si="2" ref="L25:L30">I25*K25</f>
        <v>2000</v>
      </c>
      <c r="M25" s="77">
        <v>204</v>
      </c>
      <c r="N25" s="77">
        <f aca="true" t="shared" si="3" ref="N25:N30">L25-M25</f>
        <v>1796</v>
      </c>
      <c r="O25" s="110" t="s">
        <v>135</v>
      </c>
      <c r="P25" s="84">
        <v>42159</v>
      </c>
      <c r="Q25" s="265" t="s">
        <v>134</v>
      </c>
      <c r="R25" s="266" t="s">
        <v>135</v>
      </c>
      <c r="S25" s="110">
        <v>2</v>
      </c>
      <c r="T25" s="111" t="s">
        <v>160</v>
      </c>
    </row>
    <row r="26" spans="1:20" ht="12.75" customHeight="1">
      <c r="A26" s="59">
        <v>2</v>
      </c>
      <c r="B26" s="63"/>
      <c r="C26" s="63"/>
      <c r="D26" s="63"/>
      <c r="E26" s="84"/>
      <c r="F26" s="89"/>
      <c r="G26" s="87" t="s">
        <v>22</v>
      </c>
      <c r="H26" s="90"/>
      <c r="I26" s="62"/>
      <c r="J26" s="75"/>
      <c r="K26" s="80"/>
      <c r="L26" s="77">
        <f t="shared" si="2"/>
        <v>0</v>
      </c>
      <c r="M26" s="77"/>
      <c r="N26" s="77">
        <f t="shared" si="3"/>
        <v>0</v>
      </c>
      <c r="O26" s="77"/>
      <c r="P26" s="84"/>
      <c r="Q26" s="266" t="s">
        <v>134</v>
      </c>
      <c r="R26" s="266" t="s">
        <v>135</v>
      </c>
      <c r="S26" s="110"/>
      <c r="T26" s="111"/>
    </row>
    <row r="27" spans="1:20" ht="12.75" customHeight="1">
      <c r="A27" s="59">
        <v>3</v>
      </c>
      <c r="B27" s="63"/>
      <c r="C27" s="63"/>
      <c r="D27" s="63"/>
      <c r="E27" s="84"/>
      <c r="F27" s="89"/>
      <c r="G27" s="87" t="s">
        <v>22</v>
      </c>
      <c r="H27" s="90"/>
      <c r="I27" s="62"/>
      <c r="J27" s="75"/>
      <c r="K27" s="80"/>
      <c r="L27" s="77">
        <f t="shared" si="2"/>
        <v>0</v>
      </c>
      <c r="M27" s="77"/>
      <c r="N27" s="77">
        <f t="shared" si="3"/>
        <v>0</v>
      </c>
      <c r="O27" s="77"/>
      <c r="P27" s="84"/>
      <c r="Q27" s="266" t="s">
        <v>134</v>
      </c>
      <c r="R27" s="266" t="s">
        <v>135</v>
      </c>
      <c r="S27" s="110"/>
      <c r="T27" s="111"/>
    </row>
    <row r="28" spans="1:20" ht="12.75" customHeight="1">
      <c r="A28" s="59">
        <v>4</v>
      </c>
      <c r="B28" s="63"/>
      <c r="C28" s="63"/>
      <c r="D28" s="63"/>
      <c r="E28" s="84"/>
      <c r="F28" s="89"/>
      <c r="G28" s="87" t="s">
        <v>22</v>
      </c>
      <c r="H28" s="90"/>
      <c r="I28" s="62"/>
      <c r="J28" s="75"/>
      <c r="K28" s="80"/>
      <c r="L28" s="77">
        <f t="shared" si="2"/>
        <v>0</v>
      </c>
      <c r="M28" s="77"/>
      <c r="N28" s="77">
        <f t="shared" si="3"/>
        <v>0</v>
      </c>
      <c r="O28" s="77"/>
      <c r="P28" s="84"/>
      <c r="Q28" s="266" t="s">
        <v>134</v>
      </c>
      <c r="R28" s="266" t="s">
        <v>135</v>
      </c>
      <c r="S28" s="110"/>
      <c r="T28" s="111"/>
    </row>
    <row r="29" spans="1:20" ht="12.75" customHeight="1">
      <c r="A29" s="59">
        <v>5</v>
      </c>
      <c r="B29" s="63"/>
      <c r="C29" s="63"/>
      <c r="D29" s="63"/>
      <c r="E29" s="84"/>
      <c r="F29" s="89"/>
      <c r="G29" s="87" t="s">
        <v>22</v>
      </c>
      <c r="H29" s="90"/>
      <c r="I29" s="62"/>
      <c r="J29" s="75"/>
      <c r="K29" s="80"/>
      <c r="L29" s="77">
        <f t="shared" si="2"/>
        <v>0</v>
      </c>
      <c r="M29" s="77"/>
      <c r="N29" s="77">
        <f t="shared" si="3"/>
        <v>0</v>
      </c>
      <c r="O29" s="77"/>
      <c r="P29" s="84"/>
      <c r="Q29" s="266" t="s">
        <v>134</v>
      </c>
      <c r="R29" s="266" t="s">
        <v>135</v>
      </c>
      <c r="S29" s="110"/>
      <c r="T29" s="111"/>
    </row>
    <row r="30" spans="1:20" ht="12.75" customHeight="1">
      <c r="A30" s="57"/>
      <c r="B30" s="60" t="s">
        <v>20</v>
      </c>
      <c r="C30" s="63"/>
      <c r="D30" s="63"/>
      <c r="E30" s="84"/>
      <c r="F30" s="89"/>
      <c r="G30" s="87" t="s">
        <v>22</v>
      </c>
      <c r="H30" s="90"/>
      <c r="I30" s="62"/>
      <c r="J30" s="75"/>
      <c r="K30" s="80"/>
      <c r="L30" s="77">
        <f t="shared" si="2"/>
        <v>0</v>
      </c>
      <c r="M30" s="77"/>
      <c r="N30" s="77">
        <f t="shared" si="3"/>
        <v>0</v>
      </c>
      <c r="O30" s="77"/>
      <c r="P30" s="84"/>
      <c r="Q30" s="266" t="s">
        <v>134</v>
      </c>
      <c r="R30" s="266" t="s">
        <v>135</v>
      </c>
      <c r="S30" s="110"/>
      <c r="T30" s="111"/>
    </row>
    <row r="31" spans="1:20" s="7" customFormat="1" ht="12.75" customHeight="1">
      <c r="A31" s="308" t="s">
        <v>83</v>
      </c>
      <c r="B31" s="309"/>
      <c r="C31" s="309"/>
      <c r="D31" s="309"/>
      <c r="E31" s="309"/>
      <c r="F31" s="88"/>
      <c r="G31" s="88"/>
      <c r="H31" s="88"/>
      <c r="I31" s="88"/>
      <c r="J31" s="88"/>
      <c r="K31" s="152"/>
      <c r="L31" s="78">
        <f>SUM(L25:L30)</f>
        <v>2000</v>
      </c>
      <c r="M31" s="78">
        <f>SUM(M25:M30)</f>
        <v>204</v>
      </c>
      <c r="N31" s="78">
        <f>SUM(N25:N30)</f>
        <v>1796</v>
      </c>
      <c r="O31" s="78">
        <f>SUM(O25:O30)</f>
        <v>0</v>
      </c>
      <c r="P31" s="263"/>
      <c r="Q31" s="293"/>
      <c r="R31" s="153"/>
      <c r="S31" s="153"/>
      <c r="T31" s="292"/>
    </row>
    <row r="32" spans="1:20" s="96" customFormat="1" ht="11.25">
      <c r="A32" s="92"/>
      <c r="B32" s="92"/>
      <c r="C32" s="92"/>
      <c r="D32" s="92"/>
      <c r="E32" s="92"/>
      <c r="F32" s="93"/>
      <c r="G32" s="93"/>
      <c r="H32" s="93"/>
      <c r="I32" s="93"/>
      <c r="J32" s="93"/>
      <c r="K32" s="94"/>
      <c r="L32" s="95"/>
      <c r="M32" s="95"/>
      <c r="N32" s="95"/>
      <c r="O32" s="95"/>
      <c r="P32" s="92"/>
      <c r="Q32" s="95"/>
      <c r="R32" s="95"/>
      <c r="S32" s="95"/>
      <c r="T32" s="95"/>
    </row>
    <row r="33" spans="1:20" s="7" customFormat="1" ht="12.75" customHeight="1">
      <c r="A33" s="308" t="s">
        <v>92</v>
      </c>
      <c r="B33" s="309"/>
      <c r="C33" s="309"/>
      <c r="D33" s="309"/>
      <c r="E33" s="309"/>
      <c r="F33" s="88"/>
      <c r="G33" s="88"/>
      <c r="H33" s="88"/>
      <c r="I33" s="88"/>
      <c r="J33" s="88"/>
      <c r="K33" s="152"/>
      <c r="L33" s="78">
        <f>L21+L31</f>
        <v>12000</v>
      </c>
      <c r="M33" s="263"/>
      <c r="N33" s="263"/>
      <c r="O33" s="263"/>
      <c r="P33" s="263"/>
      <c r="Q33" s="153"/>
      <c r="R33" s="153"/>
      <c r="S33" s="153"/>
      <c r="T33" s="112"/>
    </row>
    <row r="34" spans="1:20" s="7" customFormat="1" ht="12.75" customHeight="1">
      <c r="A34" s="66"/>
      <c r="B34" s="66"/>
      <c r="C34" s="66"/>
      <c r="D34" s="66"/>
      <c r="E34" s="66"/>
      <c r="F34" s="67"/>
      <c r="G34" s="67"/>
      <c r="H34" s="67"/>
      <c r="I34" s="67"/>
      <c r="J34" s="67"/>
      <c r="K34" s="68"/>
      <c r="L34" s="69"/>
      <c r="M34" s="69"/>
      <c r="N34" s="69"/>
      <c r="O34" s="69"/>
      <c r="P34" s="66"/>
      <c r="Q34" s="154"/>
      <c r="R34" s="154"/>
      <c r="S34" s="154"/>
      <c r="T34" s="154"/>
    </row>
    <row r="35" spans="1:20" s="96" customFormat="1" ht="17.25" customHeight="1">
      <c r="A35" s="97"/>
      <c r="C35" s="97"/>
      <c r="D35" s="97"/>
      <c r="F35" s="100"/>
      <c r="G35" s="100"/>
      <c r="H35" s="100"/>
      <c r="I35" s="100"/>
      <c r="J35" s="100"/>
      <c r="K35" s="99" t="s">
        <v>59</v>
      </c>
      <c r="L35" s="102"/>
      <c r="M35" s="102"/>
      <c r="N35" s="102"/>
      <c r="O35" s="102"/>
      <c r="Q35" s="102"/>
      <c r="R35" s="102"/>
      <c r="S35" s="102"/>
      <c r="T35" s="102"/>
    </row>
    <row r="36" spans="1:20" s="96" customFormat="1" ht="17.25" customHeight="1">
      <c r="A36" s="97"/>
      <c r="C36" s="97"/>
      <c r="D36" s="97"/>
      <c r="F36" s="100"/>
      <c r="G36" s="100"/>
      <c r="H36" s="100"/>
      <c r="I36" s="100"/>
      <c r="J36" s="100"/>
      <c r="K36" s="99" t="s">
        <v>60</v>
      </c>
      <c r="L36" s="102"/>
      <c r="M36" s="102"/>
      <c r="N36" s="102"/>
      <c r="O36" s="102"/>
      <c r="Q36" s="102"/>
      <c r="R36" s="102"/>
      <c r="S36" s="102"/>
      <c r="T36" s="102"/>
    </row>
    <row r="37" spans="1:20" s="96" customFormat="1" ht="17.25" customHeight="1">
      <c r="A37" s="97"/>
      <c r="B37" s="98"/>
      <c r="C37" s="97"/>
      <c r="D37" s="97"/>
      <c r="E37" s="103"/>
      <c r="G37" s="100"/>
      <c r="H37" s="100"/>
      <c r="I37" s="103"/>
      <c r="J37" s="100"/>
      <c r="K37" s="101"/>
      <c r="L37" s="100" t="s">
        <v>61</v>
      </c>
      <c r="M37" s="102"/>
      <c r="N37" s="102"/>
      <c r="O37" s="102"/>
      <c r="P37" s="103"/>
      <c r="Q37" s="102"/>
      <c r="R37" s="102"/>
      <c r="S37" s="102"/>
      <c r="T37" s="102"/>
    </row>
    <row r="38" spans="1:20" s="96" customFormat="1" ht="17.25" customHeight="1">
      <c r="A38" s="92"/>
      <c r="B38" s="92"/>
      <c r="C38" s="92"/>
      <c r="D38" s="92"/>
      <c r="E38" s="104"/>
      <c r="G38" s="105"/>
      <c r="H38" s="105"/>
      <c r="I38" s="103"/>
      <c r="J38" s="105"/>
      <c r="K38" s="106"/>
      <c r="L38" s="100" t="s">
        <v>62</v>
      </c>
      <c r="M38" s="107"/>
      <c r="N38" s="107"/>
      <c r="O38" s="107"/>
      <c r="P38" s="104"/>
      <c r="Q38" s="107"/>
      <c r="R38" s="107"/>
      <c r="S38" s="107"/>
      <c r="T38" s="264" t="s">
        <v>63</v>
      </c>
    </row>
    <row r="39" spans="1:20" s="96" customFormat="1" ht="5.25" customHeight="1">
      <c r="A39" s="92"/>
      <c r="B39" s="92"/>
      <c r="C39" s="92"/>
      <c r="D39" s="92"/>
      <c r="E39" s="104"/>
      <c r="F39" s="105"/>
      <c r="G39" s="105"/>
      <c r="H39" s="105"/>
      <c r="I39" s="105"/>
      <c r="J39" s="105"/>
      <c r="K39" s="106"/>
      <c r="L39" s="107"/>
      <c r="M39" s="107"/>
      <c r="N39" s="107"/>
      <c r="O39" s="107"/>
      <c r="P39" s="104"/>
      <c r="Q39" s="107"/>
      <c r="R39" s="107"/>
      <c r="S39" s="107"/>
      <c r="T39" s="107"/>
    </row>
    <row r="40" spans="1:19" s="7" customFormat="1" ht="13.5" customHeight="1">
      <c r="A40" s="53" t="s">
        <v>79</v>
      </c>
      <c r="B40" s="66"/>
      <c r="C40" s="66"/>
      <c r="D40" s="66"/>
      <c r="E40" s="82"/>
      <c r="F40" s="67"/>
      <c r="G40" s="67"/>
      <c r="H40" s="67"/>
      <c r="I40" s="67"/>
      <c r="J40" s="67"/>
      <c r="K40" s="68"/>
      <c r="L40" s="69"/>
      <c r="M40" s="69"/>
      <c r="N40" s="69"/>
      <c r="O40" s="69"/>
      <c r="P40" s="82"/>
      <c r="Q40" s="69"/>
      <c r="R40" s="69"/>
      <c r="S40" s="69"/>
    </row>
    <row r="41" ht="13.5">
      <c r="A41" s="53" t="s">
        <v>109</v>
      </c>
    </row>
    <row r="42" ht="13.5">
      <c r="A42" s="55"/>
    </row>
    <row r="43" ht="13.5">
      <c r="A43" s="56"/>
    </row>
    <row r="44" ht="13.5">
      <c r="B44" s="54"/>
    </row>
  </sheetData>
  <sheetProtection/>
  <mergeCells count="12">
    <mergeCell ref="A1:T1"/>
    <mergeCell ref="I4:J4"/>
    <mergeCell ref="F4:H4"/>
    <mergeCell ref="F24:H24"/>
    <mergeCell ref="I24:J24"/>
    <mergeCell ref="A21:E21"/>
    <mergeCell ref="A3:B3"/>
    <mergeCell ref="A23:B23"/>
    <mergeCell ref="Q4:S4"/>
    <mergeCell ref="Q24:S24"/>
    <mergeCell ref="A33:E33"/>
    <mergeCell ref="A31:E31"/>
  </mergeCells>
  <dataValidations count="3">
    <dataValidation type="list" allowBlank="1" showInputMessage="1" showErrorMessage="1" sqref="C22">
      <formula1>"トップアスリート,講演者,医師,スポーツドクター,講師,運営支援アドバイザー,スポーツプログラマー,アスレティックトレーナー,種目別指導者,審判員,看護師,助手,運営スタッフ,運営補助,運営委員等,原稿作成者"</formula1>
    </dataValidation>
    <dataValidation type="list" allowBlank="1" showInputMessage="1" showErrorMessage="1" sqref="J22 J25:J30 J5:J20">
      <formula1>"回,ｈ,日"</formula1>
    </dataValidation>
    <dataValidation type="list" allowBlank="1" showInputMessage="1" showErrorMessage="1" sqref="C25:C29 C5:C19">
      <formula1>"トップアスリート,講演者,医師,講師,スポーツプログラマー,アスレティックトレーナー,種目別指導者,助手,審判員,看護師,運営スタッフ,運営補助"</formula1>
    </dataValidation>
  </dataValidations>
  <printOptions horizontalCentered="1"/>
  <pageMargins left="0.7874015748031497" right="0.5905511811023623" top="0.7874015748031497" bottom="0.3937007874015748" header="0.5905511811023623" footer="0.2755905511811024"/>
  <pageSetup horizontalDpi="600" verticalDpi="600" orientation="landscape" paperSize="9" scale="91" r:id="rId4"/>
  <drawing r:id="rId3"/>
  <legacyDrawing r:id="rId2"/>
</worksheet>
</file>

<file path=xl/worksheets/sheet9.xml><?xml version="1.0" encoding="utf-8"?>
<worksheet xmlns="http://schemas.openxmlformats.org/spreadsheetml/2006/main" xmlns:r="http://schemas.openxmlformats.org/officeDocument/2006/relationships">
  <dimension ref="A1:AG48"/>
  <sheetViews>
    <sheetView zoomScaleSheetLayoutView="100" zoomScalePageLayoutView="0" workbookViewId="0" topLeftCell="F25">
      <selection activeCell="O29" sqref="O29"/>
    </sheetView>
  </sheetViews>
  <sheetFormatPr defaultColWidth="9.00390625" defaultRowHeight="11.25" customHeight="1"/>
  <cols>
    <col min="1" max="1" width="12.875" style="159" customWidth="1"/>
    <col min="2" max="2" width="16.375" style="159" customWidth="1"/>
    <col min="3" max="3" width="2.375" style="159" customWidth="1"/>
    <col min="4" max="4" width="8.125" style="159" customWidth="1"/>
    <col min="5" max="5" width="4.125" style="159" customWidth="1"/>
    <col min="6" max="6" width="20.625" style="159" customWidth="1"/>
    <col min="7" max="7" width="9.375" style="159" customWidth="1"/>
    <col min="8" max="8" width="13.25390625" style="159" customWidth="1"/>
    <col min="9" max="9" width="5.875" style="159" customWidth="1"/>
    <col min="10" max="10" width="2.25390625" style="159" customWidth="1"/>
    <col min="11" max="11" width="5.875" style="159" customWidth="1"/>
    <col min="12" max="12" width="2.875" style="159" customWidth="1"/>
    <col min="13" max="13" width="5.875" style="159" customWidth="1"/>
    <col min="14" max="14" width="2.875" style="159" customWidth="1"/>
    <col min="15" max="15" width="5.875" style="159" customWidth="1"/>
    <col min="16" max="16" width="2.875" style="159" customWidth="1"/>
    <col min="17" max="17" width="5.875" style="159" customWidth="1"/>
    <col min="18" max="18" width="2.25390625" style="159" customWidth="1"/>
    <col min="19" max="19" width="6.75390625" style="159" customWidth="1"/>
    <col min="20" max="20" width="2.25390625" style="159" customWidth="1"/>
    <col min="21" max="21" width="5.875" style="159" customWidth="1"/>
    <col min="22" max="22" width="2.25390625" style="159" customWidth="1"/>
    <col min="23" max="23" width="6.75390625" style="159" customWidth="1"/>
    <col min="24" max="24" width="3.25390625" style="159" customWidth="1"/>
    <col min="25" max="25" width="5.875" style="159" customWidth="1"/>
    <col min="26" max="26" width="3.375" style="159" customWidth="1"/>
    <col min="27" max="27" width="6.75390625" style="159" customWidth="1"/>
    <col min="28" max="28" width="3.25390625" style="159" customWidth="1"/>
    <col min="29" max="29" width="8.875" style="159" customWidth="1"/>
    <col min="30" max="30" width="2.375" style="159" customWidth="1"/>
    <col min="31" max="32" width="3.25390625" style="6" customWidth="1"/>
    <col min="33" max="33" width="2.875" style="6" customWidth="1"/>
    <col min="34" max="16384" width="9.00390625" style="159" customWidth="1"/>
  </cols>
  <sheetData>
    <row r="1" spans="1:33" ht="25.5" customHeight="1">
      <c r="A1" s="331" t="s">
        <v>110</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E1" s="159"/>
      <c r="AF1" s="159"/>
      <c r="AG1" s="159"/>
    </row>
    <row r="2" spans="1:33" ht="15" customHeight="1">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E2" s="9"/>
      <c r="AF2" s="9"/>
      <c r="AG2" s="9"/>
    </row>
    <row r="3" spans="1:33" ht="14.25" customHeight="1">
      <c r="A3" s="160" t="s">
        <v>66</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289"/>
      <c r="AF3" s="289"/>
      <c r="AG3" s="289"/>
    </row>
    <row r="4" spans="1:33" s="164" customFormat="1" ht="12.75" customHeight="1">
      <c r="A4" s="332" t="s">
        <v>97</v>
      </c>
      <c r="B4" s="332" t="s">
        <v>25</v>
      </c>
      <c r="C4" s="314" t="s">
        <v>26</v>
      </c>
      <c r="D4" s="315"/>
      <c r="E4" s="311" t="s">
        <v>27</v>
      </c>
      <c r="F4" s="312"/>
      <c r="G4" s="312"/>
      <c r="H4" s="313"/>
      <c r="I4" s="311" t="s">
        <v>28</v>
      </c>
      <c r="J4" s="312"/>
      <c r="K4" s="312"/>
      <c r="L4" s="312"/>
      <c r="M4" s="312"/>
      <c r="N4" s="312"/>
      <c r="O4" s="312"/>
      <c r="P4" s="312"/>
      <c r="Q4" s="312"/>
      <c r="R4" s="312"/>
      <c r="S4" s="312"/>
      <c r="T4" s="312"/>
      <c r="U4" s="312"/>
      <c r="V4" s="312"/>
      <c r="W4" s="312"/>
      <c r="X4" s="313"/>
      <c r="Y4" s="314"/>
      <c r="Z4" s="315"/>
      <c r="AA4" s="314"/>
      <c r="AB4" s="316"/>
      <c r="AC4" s="162"/>
      <c r="AD4" s="163"/>
      <c r="AG4" s="284"/>
    </row>
    <row r="5" spans="1:33" s="165" customFormat="1" ht="12.75" customHeight="1">
      <c r="A5" s="333"/>
      <c r="B5" s="333"/>
      <c r="C5" s="335"/>
      <c r="D5" s="336"/>
      <c r="E5" s="314" t="s">
        <v>29</v>
      </c>
      <c r="F5" s="317"/>
      <c r="G5" s="318" t="s">
        <v>30</v>
      </c>
      <c r="H5" s="332" t="s">
        <v>98</v>
      </c>
      <c r="I5" s="320" t="s">
        <v>31</v>
      </c>
      <c r="J5" s="320"/>
      <c r="K5" s="320"/>
      <c r="L5" s="320"/>
      <c r="M5" s="320"/>
      <c r="N5" s="320"/>
      <c r="O5" s="320"/>
      <c r="P5" s="321"/>
      <c r="Q5" s="322" t="s">
        <v>32</v>
      </c>
      <c r="R5" s="323"/>
      <c r="S5" s="324" t="s">
        <v>33</v>
      </c>
      <c r="T5" s="317"/>
      <c r="U5" s="324" t="s">
        <v>124</v>
      </c>
      <c r="V5" s="327"/>
      <c r="W5" s="324" t="s">
        <v>34</v>
      </c>
      <c r="X5" s="315"/>
      <c r="Y5" s="335" t="s">
        <v>35</v>
      </c>
      <c r="Z5" s="336"/>
      <c r="AA5" s="335" t="s">
        <v>36</v>
      </c>
      <c r="AB5" s="338"/>
      <c r="AC5" s="339" t="s">
        <v>37</v>
      </c>
      <c r="AD5" s="336"/>
      <c r="AE5" s="340" t="s">
        <v>133</v>
      </c>
      <c r="AF5" s="341"/>
      <c r="AG5" s="342"/>
    </row>
    <row r="6" spans="1:33" s="165" customFormat="1" ht="12.75" customHeight="1">
      <c r="A6" s="334"/>
      <c r="B6" s="334"/>
      <c r="C6" s="337"/>
      <c r="D6" s="330"/>
      <c r="E6" s="343" t="s">
        <v>38</v>
      </c>
      <c r="F6" s="344"/>
      <c r="G6" s="319"/>
      <c r="H6" s="334"/>
      <c r="I6" s="345" t="s">
        <v>39</v>
      </c>
      <c r="J6" s="345"/>
      <c r="K6" s="346" t="s">
        <v>111</v>
      </c>
      <c r="L6" s="347"/>
      <c r="M6" s="348" t="s">
        <v>40</v>
      </c>
      <c r="N6" s="349"/>
      <c r="O6" s="348" t="s">
        <v>41</v>
      </c>
      <c r="P6" s="349"/>
      <c r="Q6" s="350" t="s">
        <v>65</v>
      </c>
      <c r="R6" s="351"/>
      <c r="S6" s="325"/>
      <c r="T6" s="326"/>
      <c r="U6" s="328"/>
      <c r="V6" s="329"/>
      <c r="W6" s="325"/>
      <c r="X6" s="330"/>
      <c r="Y6" s="166"/>
      <c r="Z6" s="167"/>
      <c r="AA6" s="166"/>
      <c r="AB6" s="167"/>
      <c r="AC6" s="352"/>
      <c r="AD6" s="330"/>
      <c r="AE6" s="288"/>
      <c r="AF6" s="287"/>
      <c r="AG6" s="290"/>
    </row>
    <row r="7" spans="1:33" ht="12.75" customHeight="1">
      <c r="A7" s="168" t="s">
        <v>149</v>
      </c>
      <c r="B7" s="196" t="s">
        <v>99</v>
      </c>
      <c r="C7" s="197" t="s">
        <v>42</v>
      </c>
      <c r="D7" s="198">
        <v>42096</v>
      </c>
      <c r="E7" s="197" t="s">
        <v>43</v>
      </c>
      <c r="F7" s="199" t="s">
        <v>44</v>
      </c>
      <c r="G7" s="200" t="s">
        <v>45</v>
      </c>
      <c r="H7" s="353" t="s">
        <v>127</v>
      </c>
      <c r="I7" s="174">
        <v>50.8</v>
      </c>
      <c r="J7" s="175" t="s">
        <v>112</v>
      </c>
      <c r="K7" s="253"/>
      <c r="L7" s="177" t="s">
        <v>113</v>
      </c>
      <c r="M7" s="176"/>
      <c r="N7" s="177" t="s">
        <v>113</v>
      </c>
      <c r="O7" s="176"/>
      <c r="P7" s="177" t="s">
        <v>113</v>
      </c>
      <c r="Q7" s="178">
        <v>5.4</v>
      </c>
      <c r="R7" s="177" t="s">
        <v>112</v>
      </c>
      <c r="S7" s="178"/>
      <c r="T7" s="177" t="s">
        <v>112</v>
      </c>
      <c r="U7" s="174"/>
      <c r="V7" s="177" t="s">
        <v>112</v>
      </c>
      <c r="W7" s="179">
        <f>IF(K7&lt;50,K8,0)+IF(M7&lt;60,M8,0)+IF(O7&lt;100,O8,0)+U8</f>
        <v>0</v>
      </c>
      <c r="X7" s="175" t="s">
        <v>46</v>
      </c>
      <c r="Y7" s="180">
        <f>IF(D7="","",IF(Y8/(D8-D7)&gt;9500,Y8-9500*(D8-D7),0))</f>
        <v>0</v>
      </c>
      <c r="Z7" s="175" t="s">
        <v>46</v>
      </c>
      <c r="AA7" s="180">
        <f aca="true" t="shared" si="0" ref="AA7:AA12">SUM(W7,Y7)</f>
        <v>0</v>
      </c>
      <c r="AB7" s="177" t="s">
        <v>46</v>
      </c>
      <c r="AC7" s="181"/>
      <c r="AD7" s="182"/>
      <c r="AE7" s="355" t="s">
        <v>155</v>
      </c>
      <c r="AF7" s="357" t="s">
        <v>135</v>
      </c>
      <c r="AG7" s="359">
        <v>1</v>
      </c>
    </row>
    <row r="8" spans="1:33" ht="12.75" customHeight="1">
      <c r="A8" s="236" t="s">
        <v>146</v>
      </c>
      <c r="B8" s="183" t="s">
        <v>100</v>
      </c>
      <c r="C8" s="201" t="s">
        <v>47</v>
      </c>
      <c r="D8" s="185"/>
      <c r="E8" s="184" t="s">
        <v>48</v>
      </c>
      <c r="F8" s="186" t="s">
        <v>49</v>
      </c>
      <c r="G8" s="187" t="s">
        <v>50</v>
      </c>
      <c r="H8" s="354"/>
      <c r="I8" s="189">
        <v>3140</v>
      </c>
      <c r="J8" s="189" t="s">
        <v>51</v>
      </c>
      <c r="K8" s="190"/>
      <c r="L8" s="191" t="s">
        <v>51</v>
      </c>
      <c r="M8" s="190"/>
      <c r="N8" s="191" t="s">
        <v>51</v>
      </c>
      <c r="O8" s="190"/>
      <c r="P8" s="191" t="s">
        <v>51</v>
      </c>
      <c r="Q8" s="190">
        <v>480</v>
      </c>
      <c r="R8" s="191" t="s">
        <v>51</v>
      </c>
      <c r="S8" s="190"/>
      <c r="T8" s="191" t="s">
        <v>51</v>
      </c>
      <c r="U8" s="189"/>
      <c r="V8" s="191" t="s">
        <v>51</v>
      </c>
      <c r="W8" s="189">
        <f>SUM(I8,K8,M8,O8,Q8,S8)</f>
        <v>3620</v>
      </c>
      <c r="X8" s="191" t="s">
        <v>51</v>
      </c>
      <c r="Y8" s="192"/>
      <c r="Z8" s="191" t="s">
        <v>51</v>
      </c>
      <c r="AA8" s="193">
        <f t="shared" si="0"/>
        <v>3620</v>
      </c>
      <c r="AB8" s="188" t="s">
        <v>51</v>
      </c>
      <c r="AC8" s="194">
        <f>AA8-AA7</f>
        <v>3620</v>
      </c>
      <c r="AD8" s="195" t="s">
        <v>51</v>
      </c>
      <c r="AE8" s="356"/>
      <c r="AF8" s="358"/>
      <c r="AG8" s="360"/>
    </row>
    <row r="9" spans="1:33" ht="12.75" customHeight="1">
      <c r="A9" s="168" t="s">
        <v>147</v>
      </c>
      <c r="B9" s="202" t="s">
        <v>130</v>
      </c>
      <c r="C9" s="197" t="s">
        <v>42</v>
      </c>
      <c r="D9" s="198">
        <v>42154</v>
      </c>
      <c r="E9" s="197" t="s">
        <v>43</v>
      </c>
      <c r="F9" s="199" t="s">
        <v>95</v>
      </c>
      <c r="G9" s="200" t="s">
        <v>96</v>
      </c>
      <c r="H9" s="353" t="s">
        <v>123</v>
      </c>
      <c r="I9" s="174">
        <v>253</v>
      </c>
      <c r="J9" s="175" t="s">
        <v>112</v>
      </c>
      <c r="K9" s="253"/>
      <c r="L9" s="177" t="s">
        <v>113</v>
      </c>
      <c r="M9" s="176">
        <v>210</v>
      </c>
      <c r="N9" s="177" t="s">
        <v>113</v>
      </c>
      <c r="O9" s="176"/>
      <c r="P9" s="177" t="s">
        <v>113</v>
      </c>
      <c r="Q9" s="178">
        <v>30</v>
      </c>
      <c r="R9" s="177" t="s">
        <v>112</v>
      </c>
      <c r="S9" s="178"/>
      <c r="T9" s="177" t="s">
        <v>112</v>
      </c>
      <c r="U9" s="174"/>
      <c r="V9" s="177" t="s">
        <v>112</v>
      </c>
      <c r="W9" s="179">
        <f>IF(K9&lt;50,K10,0)+IF(M9&lt;60,M10,0)+IF(O9&lt;100,O10,0)+U10</f>
        <v>0</v>
      </c>
      <c r="X9" s="175" t="s">
        <v>46</v>
      </c>
      <c r="Y9" s="180">
        <v>200</v>
      </c>
      <c r="Z9" s="175" t="s">
        <v>46</v>
      </c>
      <c r="AA9" s="180">
        <f t="shared" si="0"/>
        <v>200</v>
      </c>
      <c r="AB9" s="177" t="s">
        <v>46</v>
      </c>
      <c r="AC9" s="181"/>
      <c r="AD9" s="182"/>
      <c r="AE9" s="355" t="s">
        <v>155</v>
      </c>
      <c r="AF9" s="362" t="s">
        <v>135</v>
      </c>
      <c r="AG9" s="359">
        <v>2</v>
      </c>
    </row>
    <row r="10" spans="1:33" ht="12.75" customHeight="1">
      <c r="A10" s="236" t="s">
        <v>146</v>
      </c>
      <c r="B10" s="203" t="s">
        <v>148</v>
      </c>
      <c r="C10" s="204" t="s">
        <v>47</v>
      </c>
      <c r="D10" s="205">
        <v>42155</v>
      </c>
      <c r="E10" s="204" t="s">
        <v>48</v>
      </c>
      <c r="F10" s="186" t="s">
        <v>131</v>
      </c>
      <c r="G10" s="187" t="s">
        <v>122</v>
      </c>
      <c r="H10" s="361"/>
      <c r="I10" s="188">
        <v>9800</v>
      </c>
      <c r="J10" s="189" t="s">
        <v>51</v>
      </c>
      <c r="K10" s="190"/>
      <c r="L10" s="191" t="s">
        <v>51</v>
      </c>
      <c r="M10" s="190">
        <v>6400</v>
      </c>
      <c r="N10" s="191" t="s">
        <v>51</v>
      </c>
      <c r="O10" s="190"/>
      <c r="P10" s="191" t="s">
        <v>51</v>
      </c>
      <c r="Q10" s="190">
        <v>2600</v>
      </c>
      <c r="R10" s="191" t="s">
        <v>51</v>
      </c>
      <c r="S10" s="190"/>
      <c r="T10" s="191" t="s">
        <v>51</v>
      </c>
      <c r="U10" s="189"/>
      <c r="V10" s="191" t="s">
        <v>51</v>
      </c>
      <c r="W10" s="189">
        <f>SUM(I10,K10,M10,O10,Q10,S10)</f>
        <v>18800</v>
      </c>
      <c r="X10" s="191" t="s">
        <v>51</v>
      </c>
      <c r="Y10" s="192">
        <v>10000</v>
      </c>
      <c r="Z10" s="191" t="s">
        <v>51</v>
      </c>
      <c r="AA10" s="193">
        <f t="shared" si="0"/>
        <v>28800</v>
      </c>
      <c r="AB10" s="188" t="s">
        <v>51</v>
      </c>
      <c r="AC10" s="194">
        <f>AA10-AA9</f>
        <v>28600</v>
      </c>
      <c r="AD10" s="195" t="s">
        <v>51</v>
      </c>
      <c r="AE10" s="356"/>
      <c r="AF10" s="362"/>
      <c r="AG10" s="363"/>
    </row>
    <row r="11" spans="1:33" ht="12.75" customHeight="1">
      <c r="A11" s="168"/>
      <c r="B11" s="202"/>
      <c r="C11" s="197" t="s">
        <v>42</v>
      </c>
      <c r="D11" s="198"/>
      <c r="E11" s="197" t="s">
        <v>43</v>
      </c>
      <c r="F11" s="199"/>
      <c r="G11" s="200"/>
      <c r="H11" s="353"/>
      <c r="I11" s="174"/>
      <c r="J11" s="175" t="s">
        <v>112</v>
      </c>
      <c r="K11" s="253"/>
      <c r="L11" s="177" t="s">
        <v>113</v>
      </c>
      <c r="M11" s="176"/>
      <c r="N11" s="177" t="s">
        <v>113</v>
      </c>
      <c r="O11" s="176"/>
      <c r="P11" s="177" t="s">
        <v>113</v>
      </c>
      <c r="Q11" s="178"/>
      <c r="R11" s="177" t="s">
        <v>112</v>
      </c>
      <c r="S11" s="178"/>
      <c r="T11" s="177" t="s">
        <v>112</v>
      </c>
      <c r="U11" s="174"/>
      <c r="V11" s="177" t="s">
        <v>112</v>
      </c>
      <c r="W11" s="179">
        <f>IF(K11&lt;50,K12,0)+IF(M11&lt;60,M12,0)+IF(O11&lt;100,O12,0)+U12</f>
        <v>0</v>
      </c>
      <c r="X11" s="175" t="s">
        <v>46</v>
      </c>
      <c r="Y11" s="180">
        <f>IF(D11="","",IF(Y12/(D12-D11)&gt;9500,Y12-9500*(D12-D11),0))</f>
      </c>
      <c r="Z11" s="175" t="s">
        <v>46</v>
      </c>
      <c r="AA11" s="180">
        <f t="shared" si="0"/>
        <v>0</v>
      </c>
      <c r="AB11" s="177" t="s">
        <v>46</v>
      </c>
      <c r="AC11" s="181"/>
      <c r="AD11" s="182"/>
      <c r="AE11" s="355" t="s">
        <v>155</v>
      </c>
      <c r="AF11" s="357" t="s">
        <v>135</v>
      </c>
      <c r="AG11" s="359"/>
    </row>
    <row r="12" spans="1:33" ht="12.75" customHeight="1">
      <c r="A12" s="236"/>
      <c r="B12" s="203"/>
      <c r="C12" s="204" t="s">
        <v>47</v>
      </c>
      <c r="D12" s="205"/>
      <c r="E12" s="204" t="s">
        <v>48</v>
      </c>
      <c r="F12" s="186"/>
      <c r="G12" s="187"/>
      <c r="H12" s="361"/>
      <c r="I12" s="188"/>
      <c r="J12" s="189" t="s">
        <v>51</v>
      </c>
      <c r="K12" s="190"/>
      <c r="L12" s="191" t="s">
        <v>51</v>
      </c>
      <c r="M12" s="190"/>
      <c r="N12" s="191" t="s">
        <v>51</v>
      </c>
      <c r="O12" s="190"/>
      <c r="P12" s="191" t="s">
        <v>51</v>
      </c>
      <c r="Q12" s="190"/>
      <c r="R12" s="191" t="s">
        <v>51</v>
      </c>
      <c r="S12" s="190"/>
      <c r="T12" s="191" t="s">
        <v>51</v>
      </c>
      <c r="U12" s="189"/>
      <c r="V12" s="191" t="s">
        <v>51</v>
      </c>
      <c r="W12" s="189">
        <f>SUM(I12,K12,M12,O12,Q12,S12)</f>
        <v>0</v>
      </c>
      <c r="X12" s="191" t="s">
        <v>51</v>
      </c>
      <c r="Y12" s="192"/>
      <c r="Z12" s="191" t="s">
        <v>51</v>
      </c>
      <c r="AA12" s="193">
        <f t="shared" si="0"/>
        <v>0</v>
      </c>
      <c r="AB12" s="188" t="s">
        <v>51</v>
      </c>
      <c r="AC12" s="194">
        <f>AA12-AA11</f>
        <v>0</v>
      </c>
      <c r="AD12" s="195" t="s">
        <v>51</v>
      </c>
      <c r="AE12" s="356"/>
      <c r="AF12" s="362"/>
      <c r="AG12" s="363"/>
    </row>
    <row r="13" spans="1:33" ht="12.75" customHeight="1">
      <c r="A13" s="168"/>
      <c r="B13" s="202"/>
      <c r="C13" s="197" t="s">
        <v>42</v>
      </c>
      <c r="D13" s="198"/>
      <c r="E13" s="197" t="s">
        <v>43</v>
      </c>
      <c r="F13" s="199"/>
      <c r="G13" s="200"/>
      <c r="H13" s="364"/>
      <c r="I13" s="174"/>
      <c r="J13" s="175" t="s">
        <v>112</v>
      </c>
      <c r="K13" s="253"/>
      <c r="L13" s="177" t="s">
        <v>113</v>
      </c>
      <c r="M13" s="176"/>
      <c r="N13" s="177" t="s">
        <v>113</v>
      </c>
      <c r="O13" s="176"/>
      <c r="P13" s="177" t="s">
        <v>113</v>
      </c>
      <c r="Q13" s="178"/>
      <c r="R13" s="177" t="s">
        <v>112</v>
      </c>
      <c r="S13" s="178"/>
      <c r="T13" s="177" t="s">
        <v>112</v>
      </c>
      <c r="U13" s="174"/>
      <c r="V13" s="177" t="s">
        <v>112</v>
      </c>
      <c r="W13" s="179">
        <f>IF(K13&lt;50,K14,0)+IF(M13&lt;60,M14,0)+IF(O13&lt;100,O14,0)+U14</f>
        <v>0</v>
      </c>
      <c r="X13" s="175" t="s">
        <v>46</v>
      </c>
      <c r="Y13" s="180">
        <f>IF(D13="","",IF(Y14/(D14-D13)&gt;9500,Y14-9500*(D14-D13),0))</f>
      </c>
      <c r="Z13" s="175" t="s">
        <v>46</v>
      </c>
      <c r="AA13" s="180">
        <f aca="true" t="shared" si="1" ref="AA13:AA44">SUM(W13,Y13)</f>
        <v>0</v>
      </c>
      <c r="AB13" s="177" t="s">
        <v>46</v>
      </c>
      <c r="AC13" s="181"/>
      <c r="AD13" s="182"/>
      <c r="AE13" s="355" t="s">
        <v>155</v>
      </c>
      <c r="AF13" s="357" t="s">
        <v>135</v>
      </c>
      <c r="AG13" s="359"/>
    </row>
    <row r="14" spans="1:33" ht="12.75" customHeight="1">
      <c r="A14" s="236"/>
      <c r="B14" s="203"/>
      <c r="C14" s="204" t="s">
        <v>47</v>
      </c>
      <c r="D14" s="205"/>
      <c r="E14" s="204" t="s">
        <v>48</v>
      </c>
      <c r="F14" s="206"/>
      <c r="G14" s="207"/>
      <c r="H14" s="365"/>
      <c r="I14" s="188"/>
      <c r="J14" s="189" t="s">
        <v>51</v>
      </c>
      <c r="K14" s="190"/>
      <c r="L14" s="191" t="s">
        <v>51</v>
      </c>
      <c r="M14" s="190"/>
      <c r="N14" s="191" t="s">
        <v>51</v>
      </c>
      <c r="O14" s="190"/>
      <c r="P14" s="191" t="s">
        <v>51</v>
      </c>
      <c r="Q14" s="190"/>
      <c r="R14" s="191" t="s">
        <v>51</v>
      </c>
      <c r="S14" s="190"/>
      <c r="T14" s="191" t="s">
        <v>51</v>
      </c>
      <c r="U14" s="189"/>
      <c r="V14" s="191" t="s">
        <v>51</v>
      </c>
      <c r="W14" s="189">
        <f>SUM(I14,K14,M14,O14,Q14,S14)</f>
        <v>0</v>
      </c>
      <c r="X14" s="191" t="s">
        <v>51</v>
      </c>
      <c r="Y14" s="192"/>
      <c r="Z14" s="191" t="s">
        <v>51</v>
      </c>
      <c r="AA14" s="193">
        <f t="shared" si="1"/>
        <v>0</v>
      </c>
      <c r="AB14" s="188" t="s">
        <v>51</v>
      </c>
      <c r="AC14" s="194">
        <f>AA14-AA13</f>
        <v>0</v>
      </c>
      <c r="AD14" s="195" t="s">
        <v>51</v>
      </c>
      <c r="AE14" s="356"/>
      <c r="AF14" s="362"/>
      <c r="AG14" s="363"/>
    </row>
    <row r="15" spans="1:33" ht="12.75" customHeight="1">
      <c r="A15" s="168"/>
      <c r="B15" s="196"/>
      <c r="C15" s="197" t="s">
        <v>42</v>
      </c>
      <c r="D15" s="198"/>
      <c r="E15" s="197" t="s">
        <v>43</v>
      </c>
      <c r="F15" s="199"/>
      <c r="G15" s="200"/>
      <c r="H15" s="353"/>
      <c r="I15" s="174"/>
      <c r="J15" s="175" t="s">
        <v>112</v>
      </c>
      <c r="K15" s="253"/>
      <c r="L15" s="177" t="s">
        <v>113</v>
      </c>
      <c r="M15" s="176"/>
      <c r="N15" s="177" t="s">
        <v>113</v>
      </c>
      <c r="O15" s="176"/>
      <c r="P15" s="177" t="s">
        <v>113</v>
      </c>
      <c r="Q15" s="178"/>
      <c r="R15" s="177" t="s">
        <v>112</v>
      </c>
      <c r="S15" s="178"/>
      <c r="T15" s="177" t="s">
        <v>112</v>
      </c>
      <c r="U15" s="174"/>
      <c r="V15" s="177" t="s">
        <v>112</v>
      </c>
      <c r="W15" s="179">
        <f>IF(K15&lt;50,K16,0)+IF(M15&lt;60,M16,0)+IF(O15&lt;100,O16,0)+U16</f>
        <v>0</v>
      </c>
      <c r="X15" s="175" t="s">
        <v>46</v>
      </c>
      <c r="Y15" s="180">
        <f>IF(D15="","",IF(Y16/(D16-D15)&gt;9500,Y16-9500*(D16-D15),0))</f>
      </c>
      <c r="Z15" s="175" t="s">
        <v>46</v>
      </c>
      <c r="AA15" s="180">
        <f t="shared" si="1"/>
        <v>0</v>
      </c>
      <c r="AB15" s="177" t="s">
        <v>46</v>
      </c>
      <c r="AC15" s="181"/>
      <c r="AD15" s="208"/>
      <c r="AE15" s="355" t="s">
        <v>155</v>
      </c>
      <c r="AF15" s="357" t="s">
        <v>135</v>
      </c>
      <c r="AG15" s="359"/>
    </row>
    <row r="16" spans="1:33" ht="12.75" customHeight="1">
      <c r="A16" s="236"/>
      <c r="B16" s="183"/>
      <c r="C16" s="204" t="s">
        <v>47</v>
      </c>
      <c r="D16" s="185"/>
      <c r="E16" s="204" t="s">
        <v>48</v>
      </c>
      <c r="F16" s="186"/>
      <c r="G16" s="187"/>
      <c r="H16" s="361"/>
      <c r="I16" s="189"/>
      <c r="J16" s="189" t="s">
        <v>51</v>
      </c>
      <c r="K16" s="190"/>
      <c r="L16" s="191" t="s">
        <v>51</v>
      </c>
      <c r="M16" s="190"/>
      <c r="N16" s="191" t="s">
        <v>51</v>
      </c>
      <c r="O16" s="190"/>
      <c r="P16" s="191" t="s">
        <v>51</v>
      </c>
      <c r="Q16" s="190"/>
      <c r="R16" s="191" t="s">
        <v>51</v>
      </c>
      <c r="S16" s="190"/>
      <c r="T16" s="191" t="s">
        <v>51</v>
      </c>
      <c r="U16" s="189"/>
      <c r="V16" s="191" t="s">
        <v>51</v>
      </c>
      <c r="W16" s="189">
        <f>SUM(I16,K16,M16,O16,Q16,S16)</f>
        <v>0</v>
      </c>
      <c r="X16" s="191" t="s">
        <v>51</v>
      </c>
      <c r="Y16" s="192"/>
      <c r="Z16" s="191" t="s">
        <v>51</v>
      </c>
      <c r="AA16" s="193">
        <f t="shared" si="1"/>
        <v>0</v>
      </c>
      <c r="AB16" s="188" t="s">
        <v>51</v>
      </c>
      <c r="AC16" s="194">
        <f>AA16-AA15</f>
        <v>0</v>
      </c>
      <c r="AD16" s="195" t="s">
        <v>51</v>
      </c>
      <c r="AE16" s="356"/>
      <c r="AF16" s="362"/>
      <c r="AG16" s="363"/>
    </row>
    <row r="17" spans="1:33" ht="12.75" customHeight="1">
      <c r="A17" s="168"/>
      <c r="B17" s="202"/>
      <c r="C17" s="197" t="s">
        <v>42</v>
      </c>
      <c r="D17" s="198"/>
      <c r="E17" s="197" t="s">
        <v>43</v>
      </c>
      <c r="F17" s="199"/>
      <c r="G17" s="200"/>
      <c r="H17" s="353"/>
      <c r="I17" s="174"/>
      <c r="J17" s="175" t="s">
        <v>112</v>
      </c>
      <c r="K17" s="253"/>
      <c r="L17" s="177" t="s">
        <v>113</v>
      </c>
      <c r="M17" s="176"/>
      <c r="N17" s="177" t="s">
        <v>113</v>
      </c>
      <c r="O17" s="176"/>
      <c r="P17" s="177" t="s">
        <v>113</v>
      </c>
      <c r="Q17" s="178"/>
      <c r="R17" s="177" t="s">
        <v>112</v>
      </c>
      <c r="S17" s="178"/>
      <c r="T17" s="177" t="s">
        <v>112</v>
      </c>
      <c r="U17" s="174"/>
      <c r="V17" s="177" t="s">
        <v>112</v>
      </c>
      <c r="W17" s="179">
        <f>IF(K17&lt;50,K18,0)+IF(M17&lt;60,M18,0)+IF(O17&lt;100,O18,0)+U18</f>
        <v>0</v>
      </c>
      <c r="X17" s="175" t="s">
        <v>46</v>
      </c>
      <c r="Y17" s="180">
        <f>IF(D17="","",IF(Y18/(D18-D17)&gt;9500,Y18-9500*(D18-D17),0))</f>
      </c>
      <c r="Z17" s="175" t="s">
        <v>46</v>
      </c>
      <c r="AA17" s="180">
        <f t="shared" si="1"/>
        <v>0</v>
      </c>
      <c r="AB17" s="177" t="s">
        <v>46</v>
      </c>
      <c r="AC17" s="181"/>
      <c r="AD17" s="182"/>
      <c r="AE17" s="355" t="s">
        <v>155</v>
      </c>
      <c r="AF17" s="357" t="s">
        <v>135</v>
      </c>
      <c r="AG17" s="359"/>
    </row>
    <row r="18" spans="1:33" ht="12.75" customHeight="1">
      <c r="A18" s="236"/>
      <c r="B18" s="203"/>
      <c r="C18" s="204" t="s">
        <v>47</v>
      </c>
      <c r="D18" s="205"/>
      <c r="E18" s="204" t="s">
        <v>48</v>
      </c>
      <c r="F18" s="186"/>
      <c r="G18" s="187"/>
      <c r="H18" s="361"/>
      <c r="I18" s="188"/>
      <c r="J18" s="189" t="s">
        <v>51</v>
      </c>
      <c r="K18" s="190"/>
      <c r="L18" s="191" t="s">
        <v>51</v>
      </c>
      <c r="M18" s="190"/>
      <c r="N18" s="191" t="s">
        <v>51</v>
      </c>
      <c r="O18" s="190"/>
      <c r="P18" s="191" t="s">
        <v>51</v>
      </c>
      <c r="Q18" s="190"/>
      <c r="R18" s="191" t="s">
        <v>51</v>
      </c>
      <c r="S18" s="190"/>
      <c r="T18" s="191" t="s">
        <v>51</v>
      </c>
      <c r="U18" s="189"/>
      <c r="V18" s="191" t="s">
        <v>51</v>
      </c>
      <c r="W18" s="189">
        <f>SUM(I18,K18,M18,O18,Q18,S18)</f>
        <v>0</v>
      </c>
      <c r="X18" s="191" t="s">
        <v>51</v>
      </c>
      <c r="Y18" s="192"/>
      <c r="Z18" s="191" t="s">
        <v>51</v>
      </c>
      <c r="AA18" s="193">
        <f t="shared" si="1"/>
        <v>0</v>
      </c>
      <c r="AB18" s="188" t="s">
        <v>51</v>
      </c>
      <c r="AC18" s="194">
        <f>AA18-AA17</f>
        <v>0</v>
      </c>
      <c r="AD18" s="195" t="s">
        <v>51</v>
      </c>
      <c r="AE18" s="356"/>
      <c r="AF18" s="358"/>
      <c r="AG18" s="363"/>
    </row>
    <row r="19" spans="1:33" ht="12.75" customHeight="1">
      <c r="A19" s="168"/>
      <c r="B19" s="169"/>
      <c r="C19" s="197" t="s">
        <v>42</v>
      </c>
      <c r="D19" s="171"/>
      <c r="E19" s="197" t="s">
        <v>43</v>
      </c>
      <c r="F19" s="199"/>
      <c r="G19" s="200"/>
      <c r="H19" s="353"/>
      <c r="I19" s="174"/>
      <c r="J19" s="175" t="s">
        <v>112</v>
      </c>
      <c r="K19" s="253"/>
      <c r="L19" s="177" t="s">
        <v>113</v>
      </c>
      <c r="M19" s="176"/>
      <c r="N19" s="177" t="s">
        <v>113</v>
      </c>
      <c r="O19" s="176"/>
      <c r="P19" s="177" t="s">
        <v>113</v>
      </c>
      <c r="Q19" s="178"/>
      <c r="R19" s="177" t="s">
        <v>112</v>
      </c>
      <c r="S19" s="178"/>
      <c r="T19" s="177" t="s">
        <v>112</v>
      </c>
      <c r="U19" s="174"/>
      <c r="V19" s="177" t="s">
        <v>112</v>
      </c>
      <c r="W19" s="179">
        <f>IF(K19&lt;50,K20,0)+IF(M19&lt;60,M20,0)+IF(O19&lt;100,O20,0)+U20</f>
        <v>0</v>
      </c>
      <c r="X19" s="175" t="s">
        <v>46</v>
      </c>
      <c r="Y19" s="180">
        <f>IF(D19="","",IF(Y20/(D20-D19)&gt;9500,Y20-9500*(D20-D19),0))</f>
      </c>
      <c r="Z19" s="175" t="s">
        <v>46</v>
      </c>
      <c r="AA19" s="180">
        <f t="shared" si="1"/>
        <v>0</v>
      </c>
      <c r="AB19" s="177" t="s">
        <v>46</v>
      </c>
      <c r="AC19" s="181"/>
      <c r="AD19" s="182"/>
      <c r="AE19" s="355" t="s">
        <v>155</v>
      </c>
      <c r="AF19" s="357" t="s">
        <v>135</v>
      </c>
      <c r="AG19" s="359"/>
    </row>
    <row r="20" spans="1:33" ht="12.75" customHeight="1">
      <c r="A20" s="236"/>
      <c r="B20" s="183"/>
      <c r="C20" s="204" t="s">
        <v>47</v>
      </c>
      <c r="D20" s="185"/>
      <c r="E20" s="204" t="s">
        <v>48</v>
      </c>
      <c r="F20" s="186"/>
      <c r="G20" s="187"/>
      <c r="H20" s="361"/>
      <c r="I20" s="188"/>
      <c r="J20" s="189" t="s">
        <v>51</v>
      </c>
      <c r="K20" s="190"/>
      <c r="L20" s="191" t="s">
        <v>51</v>
      </c>
      <c r="M20" s="190"/>
      <c r="N20" s="191" t="s">
        <v>51</v>
      </c>
      <c r="O20" s="190"/>
      <c r="P20" s="191" t="s">
        <v>51</v>
      </c>
      <c r="Q20" s="190"/>
      <c r="R20" s="191" t="s">
        <v>51</v>
      </c>
      <c r="S20" s="190"/>
      <c r="T20" s="191" t="s">
        <v>51</v>
      </c>
      <c r="U20" s="189"/>
      <c r="V20" s="191" t="s">
        <v>51</v>
      </c>
      <c r="W20" s="189">
        <f>SUM(I20,K20,M20,O20,Q20,S20)</f>
        <v>0</v>
      </c>
      <c r="X20" s="191" t="s">
        <v>51</v>
      </c>
      <c r="Y20" s="192"/>
      <c r="Z20" s="191" t="s">
        <v>51</v>
      </c>
      <c r="AA20" s="193">
        <f t="shared" si="1"/>
        <v>0</v>
      </c>
      <c r="AB20" s="188" t="s">
        <v>51</v>
      </c>
      <c r="AC20" s="194">
        <f>AA20-AA19</f>
        <v>0</v>
      </c>
      <c r="AD20" s="195" t="s">
        <v>51</v>
      </c>
      <c r="AE20" s="356"/>
      <c r="AF20" s="358"/>
      <c r="AG20" s="363"/>
    </row>
    <row r="21" spans="1:33" ht="12.75" customHeight="1">
      <c r="A21" s="168"/>
      <c r="B21" s="202"/>
      <c r="C21" s="197" t="s">
        <v>42</v>
      </c>
      <c r="D21" s="198"/>
      <c r="E21" s="197" t="s">
        <v>43</v>
      </c>
      <c r="F21" s="199"/>
      <c r="G21" s="200"/>
      <c r="H21" s="364"/>
      <c r="I21" s="174"/>
      <c r="J21" s="175" t="s">
        <v>112</v>
      </c>
      <c r="K21" s="253"/>
      <c r="L21" s="177" t="s">
        <v>113</v>
      </c>
      <c r="M21" s="176"/>
      <c r="N21" s="177" t="s">
        <v>113</v>
      </c>
      <c r="O21" s="176"/>
      <c r="P21" s="177" t="s">
        <v>113</v>
      </c>
      <c r="Q21" s="178"/>
      <c r="R21" s="177" t="s">
        <v>112</v>
      </c>
      <c r="S21" s="178"/>
      <c r="T21" s="177" t="s">
        <v>112</v>
      </c>
      <c r="U21" s="174"/>
      <c r="V21" s="177" t="s">
        <v>112</v>
      </c>
      <c r="W21" s="179">
        <f>IF(K21&lt;50,K22,0)+IF(M21&lt;60,M22,0)+IF(O21&lt;100,O22,0)+U22</f>
        <v>0</v>
      </c>
      <c r="X21" s="175" t="s">
        <v>46</v>
      </c>
      <c r="Y21" s="180">
        <f>IF(D21="","",IF(Y22/(D22-D21)&gt;9500,Y22-9500*(D22-D21),0))</f>
      </c>
      <c r="Z21" s="175" t="s">
        <v>46</v>
      </c>
      <c r="AA21" s="180">
        <f t="shared" si="1"/>
        <v>0</v>
      </c>
      <c r="AB21" s="177" t="s">
        <v>46</v>
      </c>
      <c r="AC21" s="181"/>
      <c r="AD21" s="182"/>
      <c r="AE21" s="355" t="s">
        <v>155</v>
      </c>
      <c r="AF21" s="357" t="s">
        <v>135</v>
      </c>
      <c r="AG21" s="359"/>
    </row>
    <row r="22" spans="1:33" ht="12.75" customHeight="1">
      <c r="A22" s="236"/>
      <c r="B22" s="203"/>
      <c r="C22" s="204" t="s">
        <v>47</v>
      </c>
      <c r="D22" s="205"/>
      <c r="E22" s="204" t="s">
        <v>48</v>
      </c>
      <c r="F22" s="206"/>
      <c r="G22" s="207"/>
      <c r="H22" s="365"/>
      <c r="I22" s="188"/>
      <c r="J22" s="189" t="s">
        <v>51</v>
      </c>
      <c r="K22" s="190"/>
      <c r="L22" s="191" t="s">
        <v>51</v>
      </c>
      <c r="M22" s="190"/>
      <c r="N22" s="191" t="s">
        <v>51</v>
      </c>
      <c r="O22" s="190"/>
      <c r="P22" s="191" t="s">
        <v>51</v>
      </c>
      <c r="Q22" s="190"/>
      <c r="R22" s="191" t="s">
        <v>51</v>
      </c>
      <c r="S22" s="190"/>
      <c r="T22" s="191" t="s">
        <v>51</v>
      </c>
      <c r="U22" s="189"/>
      <c r="V22" s="191" t="s">
        <v>51</v>
      </c>
      <c r="W22" s="189">
        <f>SUM(I22,K22,M22,O22,Q22,S22)</f>
        <v>0</v>
      </c>
      <c r="X22" s="191" t="s">
        <v>51</v>
      </c>
      <c r="Y22" s="192"/>
      <c r="Z22" s="191" t="s">
        <v>51</v>
      </c>
      <c r="AA22" s="193">
        <f t="shared" si="1"/>
        <v>0</v>
      </c>
      <c r="AB22" s="188" t="s">
        <v>51</v>
      </c>
      <c r="AC22" s="194">
        <f>AA22-AA21</f>
        <v>0</v>
      </c>
      <c r="AD22" s="195" t="s">
        <v>51</v>
      </c>
      <c r="AE22" s="356"/>
      <c r="AF22" s="358"/>
      <c r="AG22" s="363"/>
    </row>
    <row r="23" spans="1:33" ht="12.75" customHeight="1">
      <c r="A23" s="168"/>
      <c r="B23" s="169"/>
      <c r="C23" s="170" t="s">
        <v>42</v>
      </c>
      <c r="D23" s="171"/>
      <c r="E23" s="170" t="s">
        <v>43</v>
      </c>
      <c r="F23" s="172"/>
      <c r="G23" s="173"/>
      <c r="H23" s="364"/>
      <c r="I23" s="174"/>
      <c r="J23" s="175" t="s">
        <v>112</v>
      </c>
      <c r="K23" s="253"/>
      <c r="L23" s="177" t="s">
        <v>113</v>
      </c>
      <c r="M23" s="176"/>
      <c r="N23" s="177" t="s">
        <v>113</v>
      </c>
      <c r="O23" s="176"/>
      <c r="P23" s="177" t="s">
        <v>113</v>
      </c>
      <c r="Q23" s="178"/>
      <c r="R23" s="177" t="s">
        <v>112</v>
      </c>
      <c r="S23" s="178"/>
      <c r="T23" s="177" t="s">
        <v>112</v>
      </c>
      <c r="U23" s="174"/>
      <c r="V23" s="177" t="s">
        <v>112</v>
      </c>
      <c r="W23" s="179">
        <f>IF(K23&lt;50,K24,0)+IF(M23&lt;60,M24,0)+IF(O23&lt;100,O24,0)+U24</f>
        <v>0</v>
      </c>
      <c r="X23" s="175" t="s">
        <v>46</v>
      </c>
      <c r="Y23" s="180">
        <f>IF(D23="","",IF(Y24/(D24-D23)&gt;9500,Y24-9500*(D24-D23),0))</f>
      </c>
      <c r="Z23" s="175" t="s">
        <v>46</v>
      </c>
      <c r="AA23" s="180">
        <f t="shared" si="1"/>
        <v>0</v>
      </c>
      <c r="AB23" s="177" t="s">
        <v>46</v>
      </c>
      <c r="AC23" s="181"/>
      <c r="AD23" s="182"/>
      <c r="AE23" s="355" t="s">
        <v>155</v>
      </c>
      <c r="AF23" s="362" t="s">
        <v>135</v>
      </c>
      <c r="AG23" s="359"/>
    </row>
    <row r="24" spans="1:33" ht="12.75" customHeight="1">
      <c r="A24" s="236"/>
      <c r="B24" s="183"/>
      <c r="C24" s="184" t="s">
        <v>47</v>
      </c>
      <c r="D24" s="185"/>
      <c r="E24" s="184" t="s">
        <v>48</v>
      </c>
      <c r="F24" s="186"/>
      <c r="G24" s="187"/>
      <c r="H24" s="365"/>
      <c r="I24" s="188"/>
      <c r="J24" s="189" t="s">
        <v>51</v>
      </c>
      <c r="K24" s="190"/>
      <c r="L24" s="191" t="s">
        <v>51</v>
      </c>
      <c r="M24" s="190"/>
      <c r="N24" s="191" t="s">
        <v>51</v>
      </c>
      <c r="O24" s="190"/>
      <c r="P24" s="191" t="s">
        <v>51</v>
      </c>
      <c r="Q24" s="190"/>
      <c r="R24" s="191" t="s">
        <v>51</v>
      </c>
      <c r="S24" s="190"/>
      <c r="T24" s="191" t="s">
        <v>51</v>
      </c>
      <c r="U24" s="189"/>
      <c r="V24" s="191" t="s">
        <v>51</v>
      </c>
      <c r="W24" s="189">
        <f>SUM(I24,K24,M24,O24,Q24,S24)</f>
        <v>0</v>
      </c>
      <c r="X24" s="191" t="s">
        <v>51</v>
      </c>
      <c r="Y24" s="192"/>
      <c r="Z24" s="191" t="s">
        <v>51</v>
      </c>
      <c r="AA24" s="193">
        <f t="shared" si="1"/>
        <v>0</v>
      </c>
      <c r="AB24" s="188" t="s">
        <v>51</v>
      </c>
      <c r="AC24" s="194">
        <f>AA24-AA23</f>
        <v>0</v>
      </c>
      <c r="AD24" s="195" t="s">
        <v>51</v>
      </c>
      <c r="AE24" s="356"/>
      <c r="AF24" s="362"/>
      <c r="AG24" s="363"/>
    </row>
    <row r="25" spans="1:33" ht="12.75" customHeight="1">
      <c r="A25" s="168"/>
      <c r="B25" s="202"/>
      <c r="C25" s="197" t="s">
        <v>42</v>
      </c>
      <c r="D25" s="198"/>
      <c r="E25" s="197" t="s">
        <v>43</v>
      </c>
      <c r="F25" s="199"/>
      <c r="G25" s="200"/>
      <c r="H25" s="364"/>
      <c r="I25" s="174"/>
      <c r="J25" s="175" t="s">
        <v>112</v>
      </c>
      <c r="K25" s="253"/>
      <c r="L25" s="177" t="s">
        <v>113</v>
      </c>
      <c r="M25" s="176"/>
      <c r="N25" s="177" t="s">
        <v>113</v>
      </c>
      <c r="O25" s="176"/>
      <c r="P25" s="177" t="s">
        <v>113</v>
      </c>
      <c r="Q25" s="178"/>
      <c r="R25" s="177" t="s">
        <v>112</v>
      </c>
      <c r="S25" s="178"/>
      <c r="T25" s="177" t="s">
        <v>112</v>
      </c>
      <c r="U25" s="174"/>
      <c r="V25" s="177" t="s">
        <v>112</v>
      </c>
      <c r="W25" s="179">
        <f>IF(K25&lt;50,K26,0)+IF(M25&lt;60,M26,0)+IF(O25&lt;100,O26,0)+U26</f>
        <v>0</v>
      </c>
      <c r="X25" s="175" t="s">
        <v>46</v>
      </c>
      <c r="Y25" s="180">
        <f>IF(D25="","",IF(Y26/(D26-D25)&gt;9500,Y26-9500*(D26-D25),0))</f>
      </c>
      <c r="Z25" s="175" t="s">
        <v>46</v>
      </c>
      <c r="AA25" s="180">
        <f t="shared" si="1"/>
        <v>0</v>
      </c>
      <c r="AB25" s="177" t="s">
        <v>46</v>
      </c>
      <c r="AC25" s="181"/>
      <c r="AD25" s="182"/>
      <c r="AE25" s="355" t="s">
        <v>155</v>
      </c>
      <c r="AF25" s="357" t="s">
        <v>135</v>
      </c>
      <c r="AG25" s="359"/>
    </row>
    <row r="26" spans="1:33" ht="12.75" customHeight="1">
      <c r="A26" s="236"/>
      <c r="B26" s="203"/>
      <c r="C26" s="204" t="s">
        <v>47</v>
      </c>
      <c r="D26" s="205"/>
      <c r="E26" s="204" t="s">
        <v>48</v>
      </c>
      <c r="F26" s="206"/>
      <c r="G26" s="207"/>
      <c r="H26" s="365"/>
      <c r="I26" s="188"/>
      <c r="J26" s="189" t="s">
        <v>51</v>
      </c>
      <c r="K26" s="190"/>
      <c r="L26" s="191" t="s">
        <v>51</v>
      </c>
      <c r="M26" s="190"/>
      <c r="N26" s="191" t="s">
        <v>51</v>
      </c>
      <c r="O26" s="190"/>
      <c r="P26" s="191" t="s">
        <v>51</v>
      </c>
      <c r="Q26" s="190"/>
      <c r="R26" s="191" t="s">
        <v>51</v>
      </c>
      <c r="S26" s="190"/>
      <c r="T26" s="191" t="s">
        <v>51</v>
      </c>
      <c r="U26" s="189"/>
      <c r="V26" s="191" t="s">
        <v>51</v>
      </c>
      <c r="W26" s="189">
        <f>SUM(I26,K26,M26,O26,Q26,S26)</f>
        <v>0</v>
      </c>
      <c r="X26" s="191" t="s">
        <v>51</v>
      </c>
      <c r="Y26" s="192"/>
      <c r="Z26" s="191" t="s">
        <v>51</v>
      </c>
      <c r="AA26" s="193">
        <f t="shared" si="1"/>
        <v>0</v>
      </c>
      <c r="AB26" s="188" t="s">
        <v>51</v>
      </c>
      <c r="AC26" s="194">
        <f>AA26-AA25</f>
        <v>0</v>
      </c>
      <c r="AD26" s="195" t="s">
        <v>51</v>
      </c>
      <c r="AE26" s="356"/>
      <c r="AF26" s="362"/>
      <c r="AG26" s="363"/>
    </row>
    <row r="27" spans="1:33" ht="12.75" customHeight="1">
      <c r="A27" s="168"/>
      <c r="B27" s="169"/>
      <c r="C27" s="170" t="s">
        <v>42</v>
      </c>
      <c r="D27" s="171"/>
      <c r="E27" s="170" t="s">
        <v>43</v>
      </c>
      <c r="F27" s="172"/>
      <c r="G27" s="173"/>
      <c r="H27" s="364"/>
      <c r="I27" s="174"/>
      <c r="J27" s="175" t="s">
        <v>112</v>
      </c>
      <c r="K27" s="253"/>
      <c r="L27" s="177" t="s">
        <v>113</v>
      </c>
      <c r="M27" s="176"/>
      <c r="N27" s="177" t="s">
        <v>113</v>
      </c>
      <c r="O27" s="176"/>
      <c r="P27" s="177" t="s">
        <v>113</v>
      </c>
      <c r="Q27" s="178"/>
      <c r="R27" s="177" t="s">
        <v>112</v>
      </c>
      <c r="S27" s="178"/>
      <c r="T27" s="177" t="s">
        <v>112</v>
      </c>
      <c r="U27" s="174"/>
      <c r="V27" s="177" t="s">
        <v>112</v>
      </c>
      <c r="W27" s="179">
        <f>IF(K27&lt;50,K28,0)+IF(M27&lt;60,M28,0)+IF(O27&lt;100,O28,0)+U28</f>
        <v>0</v>
      </c>
      <c r="X27" s="175" t="s">
        <v>46</v>
      </c>
      <c r="Y27" s="180">
        <f>IF(D27="","",IF(Y28/(D28-D27)&gt;9500,Y28-9500*(D28-D27),0))</f>
      </c>
      <c r="Z27" s="175" t="s">
        <v>46</v>
      </c>
      <c r="AA27" s="180">
        <f t="shared" si="1"/>
        <v>0</v>
      </c>
      <c r="AB27" s="177" t="s">
        <v>46</v>
      </c>
      <c r="AC27" s="181"/>
      <c r="AD27" s="182"/>
      <c r="AE27" s="355" t="s">
        <v>155</v>
      </c>
      <c r="AF27" s="357" t="s">
        <v>135</v>
      </c>
      <c r="AG27" s="359"/>
    </row>
    <row r="28" spans="1:33" ht="12.75" customHeight="1">
      <c r="A28" s="236"/>
      <c r="B28" s="183"/>
      <c r="C28" s="201" t="s">
        <v>47</v>
      </c>
      <c r="D28" s="185"/>
      <c r="E28" s="184" t="s">
        <v>48</v>
      </c>
      <c r="F28" s="186"/>
      <c r="G28" s="187"/>
      <c r="H28" s="365"/>
      <c r="I28" s="188"/>
      <c r="J28" s="189" t="s">
        <v>51</v>
      </c>
      <c r="K28" s="190"/>
      <c r="L28" s="191" t="s">
        <v>51</v>
      </c>
      <c r="M28" s="190"/>
      <c r="N28" s="191" t="s">
        <v>51</v>
      </c>
      <c r="O28" s="190"/>
      <c r="P28" s="191" t="s">
        <v>51</v>
      </c>
      <c r="Q28" s="190"/>
      <c r="R28" s="191" t="s">
        <v>51</v>
      </c>
      <c r="S28" s="190"/>
      <c r="T28" s="191" t="s">
        <v>51</v>
      </c>
      <c r="U28" s="189"/>
      <c r="V28" s="191" t="s">
        <v>51</v>
      </c>
      <c r="W28" s="189">
        <f>SUM(I28,K28,M28,O28,Q28,S28)</f>
        <v>0</v>
      </c>
      <c r="X28" s="191" t="s">
        <v>51</v>
      </c>
      <c r="Y28" s="192"/>
      <c r="Z28" s="191" t="s">
        <v>51</v>
      </c>
      <c r="AA28" s="193">
        <f t="shared" si="1"/>
        <v>0</v>
      </c>
      <c r="AB28" s="188" t="s">
        <v>51</v>
      </c>
      <c r="AC28" s="194">
        <f>AA28-AA27</f>
        <v>0</v>
      </c>
      <c r="AD28" s="195" t="s">
        <v>51</v>
      </c>
      <c r="AE28" s="356"/>
      <c r="AF28" s="358"/>
      <c r="AG28" s="363"/>
    </row>
    <row r="29" spans="1:33" ht="12.75" customHeight="1">
      <c r="A29" s="168"/>
      <c r="B29" s="202"/>
      <c r="C29" s="197" t="s">
        <v>42</v>
      </c>
      <c r="D29" s="198"/>
      <c r="E29" s="197" t="s">
        <v>43</v>
      </c>
      <c r="F29" s="199"/>
      <c r="G29" s="200"/>
      <c r="H29" s="364"/>
      <c r="I29" s="174"/>
      <c r="J29" s="175" t="s">
        <v>112</v>
      </c>
      <c r="K29" s="253"/>
      <c r="L29" s="177" t="s">
        <v>113</v>
      </c>
      <c r="M29" s="176"/>
      <c r="N29" s="177" t="s">
        <v>113</v>
      </c>
      <c r="O29" s="176"/>
      <c r="P29" s="177" t="s">
        <v>113</v>
      </c>
      <c r="Q29" s="178"/>
      <c r="R29" s="177" t="s">
        <v>112</v>
      </c>
      <c r="S29" s="178"/>
      <c r="T29" s="177" t="s">
        <v>112</v>
      </c>
      <c r="U29" s="174"/>
      <c r="V29" s="177" t="s">
        <v>112</v>
      </c>
      <c r="W29" s="179">
        <f>IF(K29&lt;50,K30,0)+IF(M29&lt;60,M30,0)+IF(O29&lt;100,O30,0)+U30</f>
        <v>0</v>
      </c>
      <c r="X29" s="175" t="s">
        <v>46</v>
      </c>
      <c r="Y29" s="180">
        <f>IF(D29="","",IF(Y30/(D30-D29)&gt;9500,Y30-9500*(D30-D29),0))</f>
      </c>
      <c r="Z29" s="175" t="s">
        <v>46</v>
      </c>
      <c r="AA29" s="180">
        <f t="shared" si="1"/>
        <v>0</v>
      </c>
      <c r="AB29" s="177" t="s">
        <v>46</v>
      </c>
      <c r="AC29" s="181"/>
      <c r="AD29" s="182"/>
      <c r="AE29" s="355" t="s">
        <v>155</v>
      </c>
      <c r="AF29" s="362" t="s">
        <v>135</v>
      </c>
      <c r="AG29" s="359"/>
    </row>
    <row r="30" spans="1:33" ht="12.75" customHeight="1">
      <c r="A30" s="236"/>
      <c r="B30" s="203"/>
      <c r="C30" s="204" t="s">
        <v>47</v>
      </c>
      <c r="D30" s="205"/>
      <c r="E30" s="204" t="s">
        <v>48</v>
      </c>
      <c r="F30" s="206"/>
      <c r="G30" s="207"/>
      <c r="H30" s="365"/>
      <c r="I30" s="188"/>
      <c r="J30" s="189" t="s">
        <v>51</v>
      </c>
      <c r="K30" s="190"/>
      <c r="L30" s="191" t="s">
        <v>51</v>
      </c>
      <c r="M30" s="190"/>
      <c r="N30" s="191" t="s">
        <v>51</v>
      </c>
      <c r="O30" s="190"/>
      <c r="P30" s="191" t="s">
        <v>51</v>
      </c>
      <c r="Q30" s="190"/>
      <c r="R30" s="191" t="s">
        <v>51</v>
      </c>
      <c r="S30" s="190"/>
      <c r="T30" s="191" t="s">
        <v>51</v>
      </c>
      <c r="U30" s="189"/>
      <c r="V30" s="191" t="s">
        <v>51</v>
      </c>
      <c r="W30" s="189">
        <f>SUM(I30,K30,M30,O30,Q30,S30)</f>
        <v>0</v>
      </c>
      <c r="X30" s="191" t="s">
        <v>51</v>
      </c>
      <c r="Y30" s="192"/>
      <c r="Z30" s="191" t="s">
        <v>51</v>
      </c>
      <c r="AA30" s="193">
        <f t="shared" si="1"/>
        <v>0</v>
      </c>
      <c r="AB30" s="188" t="s">
        <v>51</v>
      </c>
      <c r="AC30" s="194">
        <f>AA30-AA29</f>
        <v>0</v>
      </c>
      <c r="AD30" s="195" t="s">
        <v>51</v>
      </c>
      <c r="AE30" s="356"/>
      <c r="AF30" s="358"/>
      <c r="AG30" s="363"/>
    </row>
    <row r="31" spans="1:33" ht="12.75" customHeight="1">
      <c r="A31" s="168"/>
      <c r="B31" s="169"/>
      <c r="C31" s="170" t="s">
        <v>42</v>
      </c>
      <c r="D31" s="171"/>
      <c r="E31" s="170" t="s">
        <v>43</v>
      </c>
      <c r="F31" s="172"/>
      <c r="G31" s="173"/>
      <c r="H31" s="364"/>
      <c r="I31" s="174"/>
      <c r="J31" s="175" t="s">
        <v>112</v>
      </c>
      <c r="K31" s="253"/>
      <c r="L31" s="177" t="s">
        <v>113</v>
      </c>
      <c r="M31" s="176"/>
      <c r="N31" s="177" t="s">
        <v>113</v>
      </c>
      <c r="O31" s="176"/>
      <c r="P31" s="177" t="s">
        <v>113</v>
      </c>
      <c r="Q31" s="178"/>
      <c r="R31" s="177" t="s">
        <v>112</v>
      </c>
      <c r="S31" s="178"/>
      <c r="T31" s="177" t="s">
        <v>112</v>
      </c>
      <c r="U31" s="174"/>
      <c r="V31" s="177" t="s">
        <v>112</v>
      </c>
      <c r="W31" s="179">
        <f>IF(K31&lt;50,K32,0)+IF(M31&lt;60,M32,0)+IF(O31&lt;100,O32,0)+U32</f>
        <v>0</v>
      </c>
      <c r="X31" s="175" t="s">
        <v>46</v>
      </c>
      <c r="Y31" s="180">
        <f>IF(D31="","",IF(Y32/(D32-D31)&gt;9500,Y32-9500*(D32-D31),0))</f>
      </c>
      <c r="Z31" s="175" t="s">
        <v>46</v>
      </c>
      <c r="AA31" s="180">
        <f t="shared" si="1"/>
        <v>0</v>
      </c>
      <c r="AB31" s="177" t="s">
        <v>46</v>
      </c>
      <c r="AC31" s="181"/>
      <c r="AD31" s="182"/>
      <c r="AE31" s="355" t="s">
        <v>155</v>
      </c>
      <c r="AF31" s="362" t="s">
        <v>135</v>
      </c>
      <c r="AG31" s="359"/>
    </row>
    <row r="32" spans="1:33" ht="12.75" customHeight="1">
      <c r="A32" s="236"/>
      <c r="B32" s="183"/>
      <c r="C32" s="184" t="s">
        <v>47</v>
      </c>
      <c r="D32" s="185"/>
      <c r="E32" s="184" t="s">
        <v>48</v>
      </c>
      <c r="F32" s="186"/>
      <c r="G32" s="187"/>
      <c r="H32" s="365"/>
      <c r="I32" s="188"/>
      <c r="J32" s="189" t="s">
        <v>51</v>
      </c>
      <c r="K32" s="190"/>
      <c r="L32" s="191" t="s">
        <v>51</v>
      </c>
      <c r="M32" s="190"/>
      <c r="N32" s="191" t="s">
        <v>51</v>
      </c>
      <c r="O32" s="190"/>
      <c r="P32" s="191" t="s">
        <v>51</v>
      </c>
      <c r="Q32" s="190"/>
      <c r="R32" s="191" t="s">
        <v>51</v>
      </c>
      <c r="S32" s="190"/>
      <c r="T32" s="191" t="s">
        <v>51</v>
      </c>
      <c r="U32" s="189"/>
      <c r="V32" s="191" t="s">
        <v>51</v>
      </c>
      <c r="W32" s="189">
        <f>SUM(I32,K32,M32,O32,Q32,S32)</f>
        <v>0</v>
      </c>
      <c r="X32" s="191" t="s">
        <v>51</v>
      </c>
      <c r="Y32" s="192"/>
      <c r="Z32" s="191" t="s">
        <v>51</v>
      </c>
      <c r="AA32" s="193">
        <f t="shared" si="1"/>
        <v>0</v>
      </c>
      <c r="AB32" s="188" t="s">
        <v>51</v>
      </c>
      <c r="AC32" s="194">
        <f>AA32-AA31</f>
        <v>0</v>
      </c>
      <c r="AD32" s="195" t="s">
        <v>51</v>
      </c>
      <c r="AE32" s="356"/>
      <c r="AF32" s="362"/>
      <c r="AG32" s="363"/>
    </row>
    <row r="33" spans="1:33" ht="12.75" customHeight="1">
      <c r="A33" s="168"/>
      <c r="B33" s="202"/>
      <c r="C33" s="209" t="s">
        <v>42</v>
      </c>
      <c r="D33" s="210"/>
      <c r="E33" s="209" t="s">
        <v>43</v>
      </c>
      <c r="F33" s="211"/>
      <c r="G33" s="212"/>
      <c r="H33" s="364"/>
      <c r="I33" s="174"/>
      <c r="J33" s="175" t="s">
        <v>112</v>
      </c>
      <c r="K33" s="253"/>
      <c r="L33" s="177" t="s">
        <v>113</v>
      </c>
      <c r="M33" s="176"/>
      <c r="N33" s="177" t="s">
        <v>113</v>
      </c>
      <c r="O33" s="176"/>
      <c r="P33" s="177" t="s">
        <v>113</v>
      </c>
      <c r="Q33" s="178"/>
      <c r="R33" s="177" t="s">
        <v>112</v>
      </c>
      <c r="S33" s="178"/>
      <c r="T33" s="177" t="s">
        <v>112</v>
      </c>
      <c r="U33" s="174"/>
      <c r="V33" s="177" t="s">
        <v>112</v>
      </c>
      <c r="W33" s="179">
        <f>IF(K33&lt;50,K34,0)+IF(M33&lt;60,M34,0)+IF(O33&lt;100,O34,0)+U34</f>
        <v>0</v>
      </c>
      <c r="X33" s="175" t="s">
        <v>46</v>
      </c>
      <c r="Y33" s="180">
        <f>IF(D33="","",IF(Y34/(D34-D33)&gt;9500,Y34-9500*(D34-D33),0))</f>
      </c>
      <c r="Z33" s="175" t="s">
        <v>46</v>
      </c>
      <c r="AA33" s="180">
        <f t="shared" si="1"/>
        <v>0</v>
      </c>
      <c r="AB33" s="177" t="s">
        <v>46</v>
      </c>
      <c r="AC33" s="181"/>
      <c r="AD33" s="182"/>
      <c r="AE33" s="355" t="s">
        <v>155</v>
      </c>
      <c r="AF33" s="357" t="s">
        <v>135</v>
      </c>
      <c r="AG33" s="359"/>
    </row>
    <row r="34" spans="1:33" ht="12.75" customHeight="1">
      <c r="A34" s="236"/>
      <c r="B34" s="203"/>
      <c r="C34" s="213" t="s">
        <v>47</v>
      </c>
      <c r="D34" s="214"/>
      <c r="E34" s="213" t="s">
        <v>48</v>
      </c>
      <c r="F34" s="215"/>
      <c r="G34" s="216"/>
      <c r="H34" s="365"/>
      <c r="I34" s="188"/>
      <c r="J34" s="189" t="s">
        <v>51</v>
      </c>
      <c r="K34" s="190"/>
      <c r="L34" s="191" t="s">
        <v>51</v>
      </c>
      <c r="M34" s="190"/>
      <c r="N34" s="191" t="s">
        <v>51</v>
      </c>
      <c r="O34" s="190"/>
      <c r="P34" s="191" t="s">
        <v>51</v>
      </c>
      <c r="Q34" s="190"/>
      <c r="R34" s="191" t="s">
        <v>51</v>
      </c>
      <c r="S34" s="190"/>
      <c r="T34" s="191" t="s">
        <v>51</v>
      </c>
      <c r="U34" s="189"/>
      <c r="V34" s="191" t="s">
        <v>51</v>
      </c>
      <c r="W34" s="189">
        <f>SUM(I34,K34,M34,O34,Q34,S34)</f>
        <v>0</v>
      </c>
      <c r="X34" s="191" t="s">
        <v>51</v>
      </c>
      <c r="Y34" s="192"/>
      <c r="Z34" s="191" t="s">
        <v>51</v>
      </c>
      <c r="AA34" s="193">
        <f t="shared" si="1"/>
        <v>0</v>
      </c>
      <c r="AB34" s="188" t="s">
        <v>51</v>
      </c>
      <c r="AC34" s="194">
        <f>AA34-AA33</f>
        <v>0</v>
      </c>
      <c r="AD34" s="195" t="s">
        <v>51</v>
      </c>
      <c r="AE34" s="356"/>
      <c r="AF34" s="358"/>
      <c r="AG34" s="363"/>
    </row>
    <row r="35" spans="1:33" ht="12.75" customHeight="1">
      <c r="A35" s="168"/>
      <c r="B35" s="169"/>
      <c r="C35" s="170" t="s">
        <v>42</v>
      </c>
      <c r="D35" s="171"/>
      <c r="E35" s="170" t="s">
        <v>43</v>
      </c>
      <c r="F35" s="172"/>
      <c r="G35" s="173"/>
      <c r="H35" s="364"/>
      <c r="I35" s="174"/>
      <c r="J35" s="175" t="s">
        <v>112</v>
      </c>
      <c r="K35" s="253"/>
      <c r="L35" s="177" t="s">
        <v>113</v>
      </c>
      <c r="M35" s="176"/>
      <c r="N35" s="177" t="s">
        <v>113</v>
      </c>
      <c r="O35" s="176"/>
      <c r="P35" s="177" t="s">
        <v>113</v>
      </c>
      <c r="Q35" s="178"/>
      <c r="R35" s="177" t="s">
        <v>112</v>
      </c>
      <c r="S35" s="178"/>
      <c r="T35" s="177" t="s">
        <v>112</v>
      </c>
      <c r="U35" s="174"/>
      <c r="V35" s="177" t="s">
        <v>112</v>
      </c>
      <c r="W35" s="179">
        <f>IF(K35&lt;50,K36,0)+IF(M35&lt;60,M36,0)+IF(O35&lt;100,O36,0)+U36</f>
        <v>0</v>
      </c>
      <c r="X35" s="175" t="s">
        <v>46</v>
      </c>
      <c r="Y35" s="180">
        <f>IF(D35="","",IF(Y36/(D36-D35)&gt;9500,Y36-9500*(D36-D35),0))</f>
      </c>
      <c r="Z35" s="175" t="s">
        <v>46</v>
      </c>
      <c r="AA35" s="180">
        <f t="shared" si="1"/>
        <v>0</v>
      </c>
      <c r="AB35" s="177" t="s">
        <v>46</v>
      </c>
      <c r="AC35" s="181"/>
      <c r="AD35" s="182"/>
      <c r="AE35" s="355" t="s">
        <v>155</v>
      </c>
      <c r="AF35" s="362" t="s">
        <v>135</v>
      </c>
      <c r="AG35" s="359"/>
    </row>
    <row r="36" spans="1:33" ht="12.75" customHeight="1">
      <c r="A36" s="236"/>
      <c r="B36" s="183"/>
      <c r="C36" s="217" t="s">
        <v>47</v>
      </c>
      <c r="D36" s="218"/>
      <c r="E36" s="217" t="s">
        <v>48</v>
      </c>
      <c r="F36" s="219"/>
      <c r="G36" s="220"/>
      <c r="H36" s="365"/>
      <c r="I36" s="188"/>
      <c r="J36" s="189" t="s">
        <v>51</v>
      </c>
      <c r="K36" s="190"/>
      <c r="L36" s="191" t="s">
        <v>51</v>
      </c>
      <c r="M36" s="190"/>
      <c r="N36" s="191" t="s">
        <v>51</v>
      </c>
      <c r="O36" s="190"/>
      <c r="P36" s="191" t="s">
        <v>51</v>
      </c>
      <c r="Q36" s="190"/>
      <c r="R36" s="191" t="s">
        <v>51</v>
      </c>
      <c r="S36" s="190"/>
      <c r="T36" s="191" t="s">
        <v>51</v>
      </c>
      <c r="U36" s="189"/>
      <c r="V36" s="191" t="s">
        <v>51</v>
      </c>
      <c r="W36" s="189">
        <f>SUM(I36,K36,M36,O36,Q36,S36)</f>
        <v>0</v>
      </c>
      <c r="X36" s="191" t="s">
        <v>51</v>
      </c>
      <c r="Y36" s="192"/>
      <c r="Z36" s="191" t="s">
        <v>51</v>
      </c>
      <c r="AA36" s="193">
        <f t="shared" si="1"/>
        <v>0</v>
      </c>
      <c r="AB36" s="188" t="s">
        <v>51</v>
      </c>
      <c r="AC36" s="194">
        <f>AA36-AA35</f>
        <v>0</v>
      </c>
      <c r="AD36" s="195" t="s">
        <v>51</v>
      </c>
      <c r="AE36" s="356"/>
      <c r="AF36" s="358"/>
      <c r="AG36" s="363"/>
    </row>
    <row r="37" spans="1:33" ht="12.75" customHeight="1">
      <c r="A37" s="168"/>
      <c r="B37" s="202"/>
      <c r="C37" s="197" t="s">
        <v>42</v>
      </c>
      <c r="D37" s="198"/>
      <c r="E37" s="197" t="s">
        <v>43</v>
      </c>
      <c r="F37" s="199"/>
      <c r="G37" s="200"/>
      <c r="H37" s="364"/>
      <c r="I37" s="174"/>
      <c r="J37" s="175" t="s">
        <v>112</v>
      </c>
      <c r="K37" s="253"/>
      <c r="L37" s="177" t="s">
        <v>113</v>
      </c>
      <c r="M37" s="176"/>
      <c r="N37" s="177" t="s">
        <v>113</v>
      </c>
      <c r="O37" s="176"/>
      <c r="P37" s="177" t="s">
        <v>113</v>
      </c>
      <c r="Q37" s="178"/>
      <c r="R37" s="177" t="s">
        <v>112</v>
      </c>
      <c r="S37" s="178"/>
      <c r="T37" s="177" t="s">
        <v>112</v>
      </c>
      <c r="U37" s="174"/>
      <c r="V37" s="177" t="s">
        <v>112</v>
      </c>
      <c r="W37" s="179">
        <f>IF(K37&lt;50,K38,0)+IF(M37&lt;60,M38,0)+IF(O37&lt;100,O38,0)+U38</f>
        <v>0</v>
      </c>
      <c r="X37" s="175" t="s">
        <v>46</v>
      </c>
      <c r="Y37" s="180">
        <f>IF(D37="","",IF(Y38/(D38-D37)&gt;9500,Y38-9500*(D38-D37),0))</f>
      </c>
      <c r="Z37" s="175" t="s">
        <v>46</v>
      </c>
      <c r="AA37" s="180">
        <f t="shared" si="1"/>
        <v>0</v>
      </c>
      <c r="AB37" s="177" t="s">
        <v>46</v>
      </c>
      <c r="AC37" s="181"/>
      <c r="AD37" s="182"/>
      <c r="AE37" s="355" t="s">
        <v>155</v>
      </c>
      <c r="AF37" s="362" t="s">
        <v>135</v>
      </c>
      <c r="AG37" s="359"/>
    </row>
    <row r="38" spans="1:33" ht="12.75" customHeight="1">
      <c r="A38" s="236"/>
      <c r="B38" s="203"/>
      <c r="C38" s="204" t="s">
        <v>47</v>
      </c>
      <c r="D38" s="205"/>
      <c r="E38" s="204" t="s">
        <v>48</v>
      </c>
      <c r="F38" s="206"/>
      <c r="G38" s="207"/>
      <c r="H38" s="365"/>
      <c r="I38" s="188"/>
      <c r="J38" s="189" t="s">
        <v>51</v>
      </c>
      <c r="K38" s="190"/>
      <c r="L38" s="191" t="s">
        <v>51</v>
      </c>
      <c r="M38" s="190"/>
      <c r="N38" s="191" t="s">
        <v>51</v>
      </c>
      <c r="O38" s="190"/>
      <c r="P38" s="191" t="s">
        <v>51</v>
      </c>
      <c r="Q38" s="190"/>
      <c r="R38" s="191" t="s">
        <v>51</v>
      </c>
      <c r="S38" s="190"/>
      <c r="T38" s="191" t="s">
        <v>51</v>
      </c>
      <c r="U38" s="189"/>
      <c r="V38" s="191" t="s">
        <v>51</v>
      </c>
      <c r="W38" s="189">
        <f>SUM(I38,K38,M38,O38,Q38,S38)</f>
        <v>0</v>
      </c>
      <c r="X38" s="191" t="s">
        <v>51</v>
      </c>
      <c r="Y38" s="192"/>
      <c r="Z38" s="191" t="s">
        <v>51</v>
      </c>
      <c r="AA38" s="193">
        <f t="shared" si="1"/>
        <v>0</v>
      </c>
      <c r="AB38" s="188" t="s">
        <v>51</v>
      </c>
      <c r="AC38" s="194">
        <f>AA38-AA37</f>
        <v>0</v>
      </c>
      <c r="AD38" s="195" t="s">
        <v>51</v>
      </c>
      <c r="AE38" s="356"/>
      <c r="AF38" s="362"/>
      <c r="AG38" s="363"/>
    </row>
    <row r="39" spans="1:33" ht="12.75" customHeight="1">
      <c r="A39" s="168"/>
      <c r="B39" s="202"/>
      <c r="C39" s="197" t="s">
        <v>42</v>
      </c>
      <c r="D39" s="198"/>
      <c r="E39" s="197" t="s">
        <v>43</v>
      </c>
      <c r="F39" s="199"/>
      <c r="G39" s="200"/>
      <c r="H39" s="364"/>
      <c r="I39" s="174"/>
      <c r="J39" s="175" t="s">
        <v>112</v>
      </c>
      <c r="K39" s="253"/>
      <c r="L39" s="177" t="s">
        <v>113</v>
      </c>
      <c r="M39" s="176"/>
      <c r="N39" s="177" t="s">
        <v>113</v>
      </c>
      <c r="O39" s="176"/>
      <c r="P39" s="177" t="s">
        <v>113</v>
      </c>
      <c r="Q39" s="178"/>
      <c r="R39" s="177" t="s">
        <v>112</v>
      </c>
      <c r="S39" s="178"/>
      <c r="T39" s="177" t="s">
        <v>112</v>
      </c>
      <c r="U39" s="174"/>
      <c r="V39" s="177" t="s">
        <v>112</v>
      </c>
      <c r="W39" s="179">
        <f>IF(K39&lt;50,K40,0)+IF(M39&lt;60,M40,0)+IF(O39&lt;100,O40,0)+U40</f>
        <v>0</v>
      </c>
      <c r="X39" s="175" t="s">
        <v>46</v>
      </c>
      <c r="Y39" s="180">
        <f>IF(D39="","",IF(Y40/(D40-D39)&gt;9500,Y40-9500*(D40-D39),0))</f>
      </c>
      <c r="Z39" s="175" t="s">
        <v>46</v>
      </c>
      <c r="AA39" s="180">
        <f t="shared" si="1"/>
        <v>0</v>
      </c>
      <c r="AB39" s="177" t="s">
        <v>46</v>
      </c>
      <c r="AC39" s="181"/>
      <c r="AD39" s="182"/>
      <c r="AE39" s="355" t="s">
        <v>155</v>
      </c>
      <c r="AF39" s="357" t="s">
        <v>135</v>
      </c>
      <c r="AG39" s="359"/>
    </row>
    <row r="40" spans="1:33" ht="12.75" customHeight="1">
      <c r="A40" s="236"/>
      <c r="B40" s="203"/>
      <c r="C40" s="204" t="s">
        <v>47</v>
      </c>
      <c r="D40" s="205"/>
      <c r="E40" s="204" t="s">
        <v>48</v>
      </c>
      <c r="F40" s="206"/>
      <c r="G40" s="207"/>
      <c r="H40" s="365"/>
      <c r="I40" s="188"/>
      <c r="J40" s="189" t="s">
        <v>51</v>
      </c>
      <c r="K40" s="190"/>
      <c r="L40" s="191" t="s">
        <v>51</v>
      </c>
      <c r="M40" s="190"/>
      <c r="N40" s="191" t="s">
        <v>51</v>
      </c>
      <c r="O40" s="190"/>
      <c r="P40" s="191" t="s">
        <v>51</v>
      </c>
      <c r="Q40" s="190"/>
      <c r="R40" s="191" t="s">
        <v>51</v>
      </c>
      <c r="S40" s="190"/>
      <c r="T40" s="191" t="s">
        <v>51</v>
      </c>
      <c r="U40" s="189"/>
      <c r="V40" s="191" t="s">
        <v>51</v>
      </c>
      <c r="W40" s="189">
        <f>SUM(I40,K40,M40,O40,Q40,S40)</f>
        <v>0</v>
      </c>
      <c r="X40" s="191" t="s">
        <v>51</v>
      </c>
      <c r="Y40" s="192"/>
      <c r="Z40" s="191" t="s">
        <v>51</v>
      </c>
      <c r="AA40" s="193">
        <f>SUM(W40,Y40)</f>
        <v>0</v>
      </c>
      <c r="AB40" s="188" t="s">
        <v>51</v>
      </c>
      <c r="AC40" s="194">
        <f>AA40-AA39</f>
        <v>0</v>
      </c>
      <c r="AD40" s="195" t="s">
        <v>51</v>
      </c>
      <c r="AE40" s="356"/>
      <c r="AF40" s="358"/>
      <c r="AG40" s="363"/>
    </row>
    <row r="41" spans="1:33" ht="12.75" customHeight="1">
      <c r="A41" s="168"/>
      <c r="B41" s="202"/>
      <c r="C41" s="197" t="s">
        <v>42</v>
      </c>
      <c r="D41" s="198"/>
      <c r="E41" s="197" t="s">
        <v>43</v>
      </c>
      <c r="F41" s="199"/>
      <c r="G41" s="200"/>
      <c r="H41" s="364"/>
      <c r="I41" s="174"/>
      <c r="J41" s="175" t="s">
        <v>112</v>
      </c>
      <c r="K41" s="253"/>
      <c r="L41" s="177" t="s">
        <v>113</v>
      </c>
      <c r="M41" s="176"/>
      <c r="N41" s="177" t="s">
        <v>113</v>
      </c>
      <c r="O41" s="176"/>
      <c r="P41" s="177" t="s">
        <v>113</v>
      </c>
      <c r="Q41" s="178"/>
      <c r="R41" s="177" t="s">
        <v>112</v>
      </c>
      <c r="S41" s="178"/>
      <c r="T41" s="177" t="s">
        <v>112</v>
      </c>
      <c r="U41" s="174"/>
      <c r="V41" s="177" t="s">
        <v>112</v>
      </c>
      <c r="W41" s="179">
        <f>IF(K41&lt;50,K42,0)+IF(M41&lt;60,M42,0)+IF(O41&lt;100,O42,0)+U42</f>
        <v>0</v>
      </c>
      <c r="X41" s="175" t="s">
        <v>46</v>
      </c>
      <c r="Y41" s="180">
        <f>IF(D41="","",IF(Y42/(D42-D41)&gt;9500,Y42-9500*(D42-D41),0))</f>
      </c>
      <c r="Z41" s="175" t="s">
        <v>46</v>
      </c>
      <c r="AA41" s="180">
        <f t="shared" si="1"/>
        <v>0</v>
      </c>
      <c r="AB41" s="177" t="s">
        <v>46</v>
      </c>
      <c r="AC41" s="181"/>
      <c r="AD41" s="182"/>
      <c r="AE41" s="355" t="s">
        <v>155</v>
      </c>
      <c r="AF41" s="357" t="s">
        <v>135</v>
      </c>
      <c r="AG41" s="359"/>
    </row>
    <row r="42" spans="1:33" ht="12.75" customHeight="1">
      <c r="A42" s="236"/>
      <c r="B42" s="203"/>
      <c r="C42" s="204" t="s">
        <v>47</v>
      </c>
      <c r="D42" s="205"/>
      <c r="E42" s="204" t="s">
        <v>48</v>
      </c>
      <c r="F42" s="206"/>
      <c r="G42" s="207"/>
      <c r="H42" s="365"/>
      <c r="I42" s="188"/>
      <c r="J42" s="189" t="s">
        <v>51</v>
      </c>
      <c r="K42" s="190"/>
      <c r="L42" s="191" t="s">
        <v>51</v>
      </c>
      <c r="M42" s="190"/>
      <c r="N42" s="191" t="s">
        <v>51</v>
      </c>
      <c r="O42" s="190"/>
      <c r="P42" s="191" t="s">
        <v>51</v>
      </c>
      <c r="Q42" s="190"/>
      <c r="R42" s="191" t="s">
        <v>51</v>
      </c>
      <c r="S42" s="190"/>
      <c r="T42" s="191" t="s">
        <v>51</v>
      </c>
      <c r="U42" s="189"/>
      <c r="V42" s="191" t="s">
        <v>51</v>
      </c>
      <c r="W42" s="189">
        <f>SUM(I42,K42,M42,O42,Q42,S42)</f>
        <v>0</v>
      </c>
      <c r="X42" s="191" t="s">
        <v>51</v>
      </c>
      <c r="Y42" s="192"/>
      <c r="Z42" s="191" t="s">
        <v>51</v>
      </c>
      <c r="AA42" s="193">
        <f t="shared" si="1"/>
        <v>0</v>
      </c>
      <c r="AB42" s="188" t="s">
        <v>51</v>
      </c>
      <c r="AC42" s="194">
        <f>AA42-AA41</f>
        <v>0</v>
      </c>
      <c r="AD42" s="195" t="s">
        <v>51</v>
      </c>
      <c r="AE42" s="356"/>
      <c r="AF42" s="358"/>
      <c r="AG42" s="363"/>
    </row>
    <row r="43" spans="1:33" ht="12.75" customHeight="1">
      <c r="A43" s="168"/>
      <c r="B43" s="202"/>
      <c r="C43" s="197" t="s">
        <v>42</v>
      </c>
      <c r="D43" s="198"/>
      <c r="E43" s="197" t="s">
        <v>43</v>
      </c>
      <c r="F43" s="199"/>
      <c r="G43" s="200"/>
      <c r="H43" s="364"/>
      <c r="I43" s="174"/>
      <c r="J43" s="175" t="s">
        <v>112</v>
      </c>
      <c r="K43" s="253"/>
      <c r="L43" s="177" t="s">
        <v>113</v>
      </c>
      <c r="M43" s="176"/>
      <c r="N43" s="177" t="s">
        <v>113</v>
      </c>
      <c r="O43" s="176"/>
      <c r="P43" s="177" t="s">
        <v>113</v>
      </c>
      <c r="Q43" s="178"/>
      <c r="R43" s="177" t="s">
        <v>112</v>
      </c>
      <c r="S43" s="178"/>
      <c r="T43" s="177" t="s">
        <v>112</v>
      </c>
      <c r="U43" s="174"/>
      <c r="V43" s="177" t="s">
        <v>112</v>
      </c>
      <c r="W43" s="179">
        <f>IF(K43&lt;50,K44,0)+IF(M43&lt;60,M44,0)+IF(O43&lt;100,O44,0)+U44</f>
        <v>0</v>
      </c>
      <c r="X43" s="175" t="s">
        <v>46</v>
      </c>
      <c r="Y43" s="180">
        <f>IF(D43="","",IF(Y44/(D44-D43)&gt;9500,Y44-9500*(D44-D43),0))</f>
      </c>
      <c r="Z43" s="175" t="s">
        <v>46</v>
      </c>
      <c r="AA43" s="180">
        <f t="shared" si="1"/>
        <v>0</v>
      </c>
      <c r="AB43" s="177" t="s">
        <v>46</v>
      </c>
      <c r="AC43" s="181"/>
      <c r="AD43" s="182"/>
      <c r="AE43" s="355" t="s">
        <v>155</v>
      </c>
      <c r="AF43" s="362" t="s">
        <v>135</v>
      </c>
      <c r="AG43" s="359"/>
    </row>
    <row r="44" spans="1:33" ht="12.75" customHeight="1">
      <c r="A44" s="236"/>
      <c r="B44" s="203"/>
      <c r="C44" s="204" t="s">
        <v>47</v>
      </c>
      <c r="D44" s="205"/>
      <c r="E44" s="204" t="s">
        <v>48</v>
      </c>
      <c r="F44" s="206"/>
      <c r="G44" s="207"/>
      <c r="H44" s="365"/>
      <c r="I44" s="188"/>
      <c r="J44" s="189" t="s">
        <v>51</v>
      </c>
      <c r="K44" s="190"/>
      <c r="L44" s="191" t="s">
        <v>51</v>
      </c>
      <c r="M44" s="190"/>
      <c r="N44" s="191" t="s">
        <v>51</v>
      </c>
      <c r="O44" s="190"/>
      <c r="P44" s="191" t="s">
        <v>51</v>
      </c>
      <c r="Q44" s="190"/>
      <c r="R44" s="191" t="s">
        <v>51</v>
      </c>
      <c r="S44" s="190"/>
      <c r="T44" s="191" t="s">
        <v>51</v>
      </c>
      <c r="U44" s="189"/>
      <c r="V44" s="191" t="s">
        <v>51</v>
      </c>
      <c r="W44" s="189">
        <f>SUM(I44,K44,M44,O44,Q44,S44)</f>
        <v>0</v>
      </c>
      <c r="X44" s="191" t="s">
        <v>51</v>
      </c>
      <c r="Y44" s="192"/>
      <c r="Z44" s="191" t="s">
        <v>51</v>
      </c>
      <c r="AA44" s="193">
        <f t="shared" si="1"/>
        <v>0</v>
      </c>
      <c r="AB44" s="188" t="s">
        <v>51</v>
      </c>
      <c r="AC44" s="194">
        <f>AA44-AA43</f>
        <v>0</v>
      </c>
      <c r="AD44" s="195" t="s">
        <v>51</v>
      </c>
      <c r="AE44" s="356"/>
      <c r="AF44" s="362"/>
      <c r="AG44" s="363"/>
    </row>
    <row r="45" spans="1:33" ht="12.75" customHeight="1">
      <c r="A45" s="370" t="s">
        <v>34</v>
      </c>
      <c r="B45" s="371"/>
      <c r="C45" s="371"/>
      <c r="D45" s="371"/>
      <c r="E45" s="371"/>
      <c r="F45" s="371"/>
      <c r="G45" s="371"/>
      <c r="H45" s="372"/>
      <c r="I45" s="174"/>
      <c r="J45" s="175"/>
      <c r="K45" s="253"/>
      <c r="L45" s="175"/>
      <c r="M45" s="176"/>
      <c r="N45" s="177"/>
      <c r="O45" s="176"/>
      <c r="P45" s="177"/>
      <c r="Q45" s="178"/>
      <c r="R45" s="379" t="s">
        <v>101</v>
      </c>
      <c r="S45" s="379"/>
      <c r="T45" s="380"/>
      <c r="U45" s="254"/>
      <c r="V45" s="254"/>
      <c r="W45" s="179">
        <f>SUM(W7,W9,W11,W13,W15,W17,W19,W21,W23,W25,W27,W29,W31,W33,W35,W37,,W39,W41,W43)</f>
        <v>0</v>
      </c>
      <c r="X45" s="175" t="s">
        <v>46</v>
      </c>
      <c r="Y45" s="180">
        <f>SUM(Y7,Y9,Y11,Y13,Y15,Y17,Y19,Y21,Y23,Y25,Y27,Y29,Y31,Y33,Y35,Y37,,Y39,Y41,Y43)</f>
        <v>200</v>
      </c>
      <c r="Z45" s="175" t="s">
        <v>46</v>
      </c>
      <c r="AA45" s="180">
        <f>SUM(AA7,AA9,AA11,AA13,AA15,AA17,AA19,AA21,AA23,AA25,AA27,AA29,AA31,AA33,AA35,AA37,,AA39,AA41,AA43)</f>
        <v>200</v>
      </c>
      <c r="AB45" s="175" t="s">
        <v>46</v>
      </c>
      <c r="AC45" s="221"/>
      <c r="AD45" s="182"/>
      <c r="AE45" s="355"/>
      <c r="AF45" s="357"/>
      <c r="AG45" s="359"/>
    </row>
    <row r="46" spans="1:33" ht="12.75" customHeight="1">
      <c r="A46" s="373"/>
      <c r="B46" s="374"/>
      <c r="C46" s="374"/>
      <c r="D46" s="374"/>
      <c r="E46" s="374"/>
      <c r="F46" s="374"/>
      <c r="G46" s="374"/>
      <c r="H46" s="375"/>
      <c r="I46" s="189"/>
      <c r="J46" s="189"/>
      <c r="K46" s="190"/>
      <c r="L46" s="189"/>
      <c r="M46" s="190"/>
      <c r="N46" s="191"/>
      <c r="O46" s="190"/>
      <c r="P46" s="191"/>
      <c r="Q46" s="190"/>
      <c r="R46" s="366" t="s">
        <v>102</v>
      </c>
      <c r="S46" s="366"/>
      <c r="T46" s="367"/>
      <c r="U46" s="255"/>
      <c r="V46" s="255"/>
      <c r="W46" s="188">
        <f>SUM(W8,W10,W12,W14,W16,W18,W20,W22,W24,W26,W28,W30,W32,W34,W36,W38,,W40,W42,W44)</f>
        <v>22420</v>
      </c>
      <c r="X46" s="188" t="s">
        <v>51</v>
      </c>
      <c r="Y46" s="223">
        <f>SUM(Y8,Y10,Y12,Y14,Y16,Y18,Y20,Y22,Y24,Y26,Y28,Y30,Y32,Y34,Y36,Y38,,Y40,Y42,Y44)</f>
        <v>10000</v>
      </c>
      <c r="Z46" s="188" t="s">
        <v>51</v>
      </c>
      <c r="AA46" s="223">
        <f>SUM(AA8,AA10,AA12,AA14,AA16,AA18,AA20,AA22,AA24,AA26,AA28,AA30,AA32,AA34,AA36,AA38,,AA40,AA42,AA44)</f>
        <v>32420</v>
      </c>
      <c r="AB46" s="188" t="s">
        <v>51</v>
      </c>
      <c r="AC46" s="224">
        <f>SUM(AC8,AC10,AC12,AC14,AC16,AC18,AC20,AC22,AC24,AC26,AC28,AC30,AC32,AC34,AC36,AC38,AC40,AC42,AC44)</f>
        <v>32220</v>
      </c>
      <c r="AD46" s="195" t="s">
        <v>51</v>
      </c>
      <c r="AE46" s="356"/>
      <c r="AF46" s="362"/>
      <c r="AG46" s="363"/>
    </row>
    <row r="47" spans="1:33" ht="12.75" customHeight="1">
      <c r="A47" s="376"/>
      <c r="B47" s="377"/>
      <c r="C47" s="377"/>
      <c r="D47" s="377"/>
      <c r="E47" s="377"/>
      <c r="F47" s="377"/>
      <c r="G47" s="377"/>
      <c r="H47" s="378"/>
      <c r="I47" s="225"/>
      <c r="J47" s="225"/>
      <c r="K47" s="226"/>
      <c r="L47" s="225"/>
      <c r="M47" s="226"/>
      <c r="N47" s="227"/>
      <c r="O47" s="226"/>
      <c r="P47" s="227"/>
      <c r="Q47" s="225"/>
      <c r="R47" s="368" t="s">
        <v>52</v>
      </c>
      <c r="S47" s="368"/>
      <c r="T47" s="369"/>
      <c r="U47" s="256"/>
      <c r="V47" s="256"/>
      <c r="W47" s="228">
        <f>W46-W45</f>
        <v>22420</v>
      </c>
      <c r="X47" s="225" t="s">
        <v>51</v>
      </c>
      <c r="Y47" s="229">
        <f>Y46-Y45</f>
        <v>9800</v>
      </c>
      <c r="Z47" s="230" t="s">
        <v>51</v>
      </c>
      <c r="AA47" s="229">
        <f>AA46-AA45</f>
        <v>32220</v>
      </c>
      <c r="AB47" s="231" t="s">
        <v>51</v>
      </c>
      <c r="AC47" s="225"/>
      <c r="AD47" s="232"/>
      <c r="AE47" s="294"/>
      <c r="AF47" s="295"/>
      <c r="AG47" s="296"/>
    </row>
    <row r="48" spans="1:30" ht="9.75" customHeight="1">
      <c r="A48" s="222"/>
      <c r="B48" s="222"/>
      <c r="C48" s="222"/>
      <c r="D48" s="222"/>
      <c r="E48" s="222"/>
      <c r="F48" s="222"/>
      <c r="G48" s="222"/>
      <c r="H48" s="222"/>
      <c r="I48" s="233"/>
      <c r="J48" s="233"/>
      <c r="K48" s="233"/>
      <c r="L48" s="233"/>
      <c r="M48" s="233"/>
      <c r="N48" s="233"/>
      <c r="O48" s="233"/>
      <c r="P48" s="233"/>
      <c r="Q48" s="233"/>
      <c r="R48" s="233"/>
      <c r="S48" s="234"/>
      <c r="T48" s="234"/>
      <c r="U48" s="234"/>
      <c r="V48" s="234"/>
      <c r="W48" s="235"/>
      <c r="X48" s="233"/>
      <c r="Y48" s="235"/>
      <c r="Z48" s="233"/>
      <c r="AA48" s="235"/>
      <c r="AB48" s="233"/>
      <c r="AC48" s="233"/>
      <c r="AD48" s="233"/>
    </row>
  </sheetData>
  <sheetProtection/>
  <mergeCells count="110">
    <mergeCell ref="AA4:AB4"/>
    <mergeCell ref="E5:F5"/>
    <mergeCell ref="G5:G6"/>
    <mergeCell ref="I5:P5"/>
    <mergeCell ref="Q5:R5"/>
    <mergeCell ref="S5:T6"/>
    <mergeCell ref="W5:X6"/>
    <mergeCell ref="Y5:Z5"/>
    <mergeCell ref="A1:AC1"/>
    <mergeCell ref="A4:A6"/>
    <mergeCell ref="B4:B6"/>
    <mergeCell ref="C4:D6"/>
    <mergeCell ref="E4:H4"/>
    <mergeCell ref="AA5:AB5"/>
    <mergeCell ref="AC5:AD5"/>
    <mergeCell ref="E6:F6"/>
    <mergeCell ref="I4:X4"/>
    <mergeCell ref="Y4:Z4"/>
    <mergeCell ref="AC6:AD6"/>
    <mergeCell ref="H5:H6"/>
    <mergeCell ref="H7:H8"/>
    <mergeCell ref="U5:V6"/>
    <mergeCell ref="I6:J6"/>
    <mergeCell ref="K6:L6"/>
    <mergeCell ref="H25:H26"/>
    <mergeCell ref="H27:H28"/>
    <mergeCell ref="H29:H30"/>
    <mergeCell ref="M6:N6"/>
    <mergeCell ref="O6:P6"/>
    <mergeCell ref="Q6:R6"/>
    <mergeCell ref="H9:H10"/>
    <mergeCell ref="H11:H12"/>
    <mergeCell ref="H33:H34"/>
    <mergeCell ref="H35:H36"/>
    <mergeCell ref="H37:H38"/>
    <mergeCell ref="H39:H40"/>
    <mergeCell ref="H43:H44"/>
    <mergeCell ref="H17:H18"/>
    <mergeCell ref="H41:H42"/>
    <mergeCell ref="H19:H20"/>
    <mergeCell ref="H21:H22"/>
    <mergeCell ref="H23:H24"/>
    <mergeCell ref="AE23:AE24"/>
    <mergeCell ref="AF23:AF24"/>
    <mergeCell ref="AG23:AG24"/>
    <mergeCell ref="H13:H14"/>
    <mergeCell ref="H15:H16"/>
    <mergeCell ref="A45:H47"/>
    <mergeCell ref="R45:T45"/>
    <mergeCell ref="R46:T46"/>
    <mergeCell ref="R47:T47"/>
    <mergeCell ref="H31:H32"/>
    <mergeCell ref="AE19:AE20"/>
    <mergeCell ref="AF19:AF20"/>
    <mergeCell ref="AG19:AG20"/>
    <mergeCell ref="AE7:AE8"/>
    <mergeCell ref="AE21:AE22"/>
    <mergeCell ref="AF21:AF22"/>
    <mergeCell ref="AG21:AG22"/>
    <mergeCell ref="AE15:AE16"/>
    <mergeCell ref="AF15:AF16"/>
    <mergeCell ref="AG15:AG16"/>
    <mergeCell ref="AE17:AE18"/>
    <mergeCell ref="AF17:AF18"/>
    <mergeCell ref="AG17:AG18"/>
    <mergeCell ref="AE11:AE12"/>
    <mergeCell ref="AF11:AF12"/>
    <mergeCell ref="AG11:AG12"/>
    <mergeCell ref="AE13:AE14"/>
    <mergeCell ref="AF13:AF14"/>
    <mergeCell ref="AG13:AG14"/>
    <mergeCell ref="AE5:AG5"/>
    <mergeCell ref="AF7:AF8"/>
    <mergeCell ref="AG7:AG8"/>
    <mergeCell ref="AE9:AE10"/>
    <mergeCell ref="AF9:AF10"/>
    <mergeCell ref="AG9:AG10"/>
    <mergeCell ref="AE25:AE26"/>
    <mergeCell ref="AF25:AF26"/>
    <mergeCell ref="AG25:AG26"/>
    <mergeCell ref="AE27:AE28"/>
    <mergeCell ref="AF27:AF28"/>
    <mergeCell ref="AG27:AG28"/>
    <mergeCell ref="AE29:AE30"/>
    <mergeCell ref="AF29:AF30"/>
    <mergeCell ref="AG29:AG30"/>
    <mergeCell ref="AE31:AE32"/>
    <mergeCell ref="AF31:AF32"/>
    <mergeCell ref="AG31:AG32"/>
    <mergeCell ref="AE33:AE34"/>
    <mergeCell ref="AF33:AF34"/>
    <mergeCell ref="AG33:AG34"/>
    <mergeCell ref="AE35:AE36"/>
    <mergeCell ref="AF35:AF36"/>
    <mergeCell ref="AG35:AG36"/>
    <mergeCell ref="AE37:AE38"/>
    <mergeCell ref="AF37:AF38"/>
    <mergeCell ref="AG37:AG38"/>
    <mergeCell ref="AE39:AE40"/>
    <mergeCell ref="AF39:AF40"/>
    <mergeCell ref="AG39:AG40"/>
    <mergeCell ref="AE45:AE46"/>
    <mergeCell ref="AF45:AF46"/>
    <mergeCell ref="AG45:AG46"/>
    <mergeCell ref="AE41:AE42"/>
    <mergeCell ref="AF41:AF42"/>
    <mergeCell ref="AG41:AG42"/>
    <mergeCell ref="AE43:AE44"/>
    <mergeCell ref="AF43:AF44"/>
    <mergeCell ref="AG43:AG44"/>
  </mergeCells>
  <printOptions horizontalCentered="1"/>
  <pageMargins left="0.5118110236220472" right="0.35433070866141736" top="0.7874015748031497" bottom="0.3937007874015748" header="0.5118110236220472" footer="0.2755905511811024"/>
  <pageSetup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yoshihara-a</dc:creator>
  <cp:keywords/>
  <dc:description/>
  <cp:lastModifiedBy>ishigooka-a</cp:lastModifiedBy>
  <cp:lastPrinted>2015-05-21T04:15:13Z</cp:lastPrinted>
  <dcterms:created xsi:type="dcterms:W3CDTF">2003-03-05T06:01:24Z</dcterms:created>
  <dcterms:modified xsi:type="dcterms:W3CDTF">2015-06-15T02:21:05Z</dcterms:modified>
  <cp:category/>
  <cp:version/>
  <cp:contentType/>
  <cp:contentStatus/>
</cp:coreProperties>
</file>